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E19" i="3"/>
  <c r="I10" i="4"/>
  <c r="H71" l="1"/>
  <c r="G68"/>
  <c r="C30" i="2"/>
  <c r="D21" i="3"/>
  <c r="C21"/>
  <c r="D14"/>
  <c r="I61" i="4"/>
  <c r="I18"/>
  <c r="I22"/>
  <c r="E34" i="2"/>
  <c r="E33"/>
  <c r="E31"/>
  <c r="E32"/>
  <c r="I38" i="4" l="1"/>
  <c r="I46"/>
  <c r="C30" i="3"/>
  <c r="I72" i="4"/>
  <c r="I64"/>
  <c r="I60"/>
  <c r="I58"/>
  <c r="I56"/>
  <c r="I43"/>
  <c r="I41"/>
  <c r="I37"/>
  <c r="I35"/>
  <c r="I30"/>
  <c r="I29"/>
  <c r="I24"/>
  <c r="I23"/>
  <c r="I17"/>
  <c r="I16"/>
  <c r="I14"/>
  <c r="I13"/>
  <c r="I11"/>
  <c r="E24" i="2"/>
  <c r="I71" i="4" l="1"/>
  <c r="D30" i="3"/>
  <c r="I36" i="4"/>
  <c r="E30" i="2"/>
  <c r="D31" i="3"/>
  <c r="E31" s="1"/>
  <c r="I42" i="4"/>
  <c r="E13" i="3"/>
  <c r="E22"/>
  <c r="I57" i="4"/>
  <c r="E25" i="3"/>
  <c r="E11"/>
  <c r="E14"/>
  <c r="E24"/>
  <c r="E29"/>
  <c r="E16"/>
  <c r="D27"/>
  <c r="E15"/>
  <c r="C27"/>
  <c r="E20"/>
  <c r="E18"/>
  <c r="E12"/>
  <c r="E29" i="2"/>
  <c r="I40" i="4"/>
  <c r="E30" i="3" l="1"/>
  <c r="E27"/>
  <c r="E26"/>
  <c r="E36" i="2"/>
  <c r="I9" i="4"/>
  <c r="E32" i="3" l="1"/>
</calcChain>
</file>

<file path=xl/sharedStrings.xml><?xml version="1.0" encoding="utf-8"?>
<sst xmlns="http://schemas.openxmlformats.org/spreadsheetml/2006/main" count="302" uniqueCount="170">
  <si>
    <t>Российская Федерация</t>
  </si>
  <si>
    <t xml:space="preserve">Новониколаевского муниципального района </t>
  </si>
  <si>
    <t xml:space="preserve">Волгоградской области </t>
  </si>
  <si>
    <t xml:space="preserve">                                                        </t>
  </si>
  <si>
    <t>«Об утверждении отчета об исполнении бюджета</t>
  </si>
  <si>
    <t>Новониколаевского муниципального района</t>
  </si>
  <si>
    <t xml:space="preserve">          3. Настоящее решение вступает в силу со дня его подписания.</t>
  </si>
  <si>
    <t>Приложение №1</t>
  </si>
  <si>
    <t>КБК РФ</t>
  </si>
  <si>
    <t>Наименование</t>
  </si>
  <si>
    <t>Утверж</t>
  </si>
  <si>
    <t>дено</t>
  </si>
  <si>
    <t>Испол</t>
  </si>
  <si>
    <t>нено</t>
  </si>
  <si>
    <t>%</t>
  </si>
  <si>
    <t>выполне</t>
  </si>
  <si>
    <t>ния</t>
  </si>
  <si>
    <t>000 1 01 02010 01 0000 110</t>
  </si>
  <si>
    <t>Налог на доходы физических лиц</t>
  </si>
  <si>
    <t>Единый сельскохозяйственный налог</t>
  </si>
  <si>
    <t>000 1 06 01030 10 0000 110</t>
  </si>
  <si>
    <t>Налог на имущество физических лиц, зачисляемый в бюджеты поселений</t>
  </si>
  <si>
    <t>000 1 06 06033 10 1000 110</t>
  </si>
  <si>
    <t>Земельный налог для юрид.лиц</t>
  </si>
  <si>
    <t>000 1 06 06043 10 1000 110</t>
  </si>
  <si>
    <t>Земельный налог для физ.лиц</t>
  </si>
  <si>
    <t>000 1 08 04020 01 0000 110</t>
  </si>
  <si>
    <t>Госпошлина</t>
  </si>
  <si>
    <t>Акцизы</t>
  </si>
  <si>
    <t>Дизельное топливо</t>
  </si>
  <si>
    <t>Моторные масла</t>
  </si>
  <si>
    <t>Автомобильный бензин</t>
  </si>
  <si>
    <t>Прямогонный бензин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</si>
  <si>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</si>
  <si>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</si>
  <si>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ИТОГО ДОХОДОВ</t>
  </si>
  <si>
    <t>000 2 02 00000 00 0000 000</t>
  </si>
  <si>
    <t>Безвозмездные поступления</t>
  </si>
  <si>
    <t>Дотации бюджетам поселений на выравнивание бюджетной обеспеченности</t>
  </si>
  <si>
    <t>Субвенции бюджетам поселений на осуществление первичного воинского учета на территориях, где осуществляется военные комиссариаты</t>
  </si>
  <si>
    <t>Субвенции бюджетам поселений на выполнение передаваемых полномочий субъектам Российской Федерации</t>
  </si>
  <si>
    <t>ВСЕГО ДОХОДОВ</t>
  </si>
  <si>
    <t>000 1 05 03010 01 0000 110</t>
  </si>
  <si>
    <t>Приложение №2</t>
  </si>
  <si>
    <t>Наименование показателей</t>
  </si>
  <si>
    <t>Утверждено</t>
  </si>
  <si>
    <t>Фактически исполнено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</si>
  <si>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</si>
  <si>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</si>
  <si>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органа местного самоуправления</t>
  </si>
  <si>
    <t>Функционирование  законодательных                                      (представительных) органов  государственной власти и местного самоуправления</t>
  </si>
  <si>
    <t>Иные межбюджетные трансферты</t>
  </si>
  <si>
    <t>Резервный фонд</t>
  </si>
  <si>
    <t>Другие общегосударственные вопросы</t>
  </si>
  <si>
    <t xml:space="preserve">НАЦИОНАЛЬНАЯ ОБОРОНА  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</si>
  <si>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</si>
  <si>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</si>
  <si>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</si>
  <si>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Дорожные фонды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</si>
  <si>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</si>
  <si>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</si>
  <si>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</si>
  <si>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 И СРЕДСТВА МАССОВОЙ ИНФОРМАЦИИ</t>
  </si>
  <si>
    <t>Культура</t>
  </si>
  <si>
    <t xml:space="preserve">СОЦИАЛЬНАЯ ПОЛИТИКА </t>
  </si>
  <si>
    <t>Муниципальная пенсия</t>
  </si>
  <si>
    <t>Социальное обеспечение населения</t>
  </si>
  <si>
    <t>ИНЫЕ МЕЖБЮДЖЕТНЫЕ ТРАНСФЕРТЫ</t>
  </si>
  <si>
    <t>ВСЕГО РАСХОДОВ</t>
  </si>
  <si>
    <t>Код ведомства</t>
  </si>
  <si>
    <t>Раздел</t>
  </si>
  <si>
    <t>Подраздел</t>
  </si>
  <si>
    <t>Целевая статья</t>
  </si>
  <si>
    <t>Вид расходов</t>
  </si>
  <si>
    <t>Исполнено</t>
  </si>
  <si>
    <t>Высшее должностное лицо органа местного самоуправления</t>
  </si>
  <si>
    <t>Руководство и управление в сфере установленных функции</t>
  </si>
  <si>
    <t>Создание, исполнение функций и организаций деятельности административных комиссий</t>
  </si>
  <si>
    <t>НАЦИОНАЛЬНАЯ ОБОРОНА</t>
  </si>
  <si>
    <t xml:space="preserve">Внутривойская  подготовка </t>
  </si>
  <si>
    <t>НАЦОНАЛЬНАЯ БЕЗОПАСНОСТЬ И ПРАВООХРАНИТЕЛЬНАЯ ДЕЯТЕЛЬНОСТЬ</t>
  </si>
  <si>
    <t>КУЛЬТУРА,КИНЕМАТОГРАФИЯ И СРЕДСТВА МАССОВОЙ ИНФОРМАЦИИ</t>
  </si>
  <si>
    <t xml:space="preserve">Библиотека </t>
  </si>
  <si>
    <t>СОЦИАЛЬНАЯ ПОЛИТИКА</t>
  </si>
  <si>
    <t>01</t>
  </si>
  <si>
    <t>00</t>
  </si>
  <si>
    <t>02</t>
  </si>
  <si>
    <t>04</t>
  </si>
  <si>
    <t>06</t>
  </si>
  <si>
    <t>03</t>
  </si>
  <si>
    <t>09</t>
  </si>
  <si>
    <t>10</t>
  </si>
  <si>
    <t>12</t>
  </si>
  <si>
    <t>05</t>
  </si>
  <si>
    <t>Коммунальное хпзяйство</t>
  </si>
  <si>
    <t>08</t>
  </si>
  <si>
    <t>Другие вопросы в области национальной безопасности</t>
  </si>
  <si>
    <t>0100</t>
  </si>
  <si>
    <t>0102</t>
  </si>
  <si>
    <t>0104</t>
  </si>
  <si>
    <t>0106</t>
  </si>
  <si>
    <t>0111</t>
  </si>
  <si>
    <t>0113</t>
  </si>
  <si>
    <t>0203</t>
  </si>
  <si>
    <t>0300</t>
  </si>
  <si>
    <t>0310</t>
  </si>
  <si>
    <t>0400</t>
  </si>
  <si>
    <t>0409</t>
  </si>
  <si>
    <t>0500</t>
  </si>
  <si>
    <t>0502</t>
  </si>
  <si>
    <t>0503</t>
  </si>
  <si>
    <t>0800</t>
  </si>
  <si>
    <t>0801</t>
  </si>
  <si>
    <t>0412</t>
  </si>
  <si>
    <t>000 1 01 02030 01 0000 110</t>
  </si>
  <si>
    <t>000 1 03 02231 01 0000 110</t>
  </si>
  <si>
    <t>000 1 03 02241 01 0000 110</t>
  </si>
  <si>
    <t>000 1 03 02251 01 0000 110</t>
  </si>
  <si>
    <t>000 1 03 02261 01 0000 110</t>
  </si>
  <si>
    <t>000 1 01 02020 01 0000 110</t>
  </si>
  <si>
    <t>000 1 16 02020 02 0000 140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</si>
  <si>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</t>
  </si>
  <si>
    <t>000 2 02 30024 10 0000 150</t>
  </si>
  <si>
    <t>000 2 02 15001 10 0000 150</t>
  </si>
  <si>
    <t>000 2 02 35118 10 0000 150</t>
  </si>
  <si>
    <t>000 2 02 40014 10 0000 150</t>
  </si>
  <si>
    <t>Межбюджетные трансферты, передаваемые бюджетам сельских поселений из бюджетов мунициппальных районов на осуществление части полномочий по решению вопросов местного значения в соответствии с заключенными соглашениями</t>
  </si>
  <si>
    <t>000 1 16 18000 02 0000 140</t>
  </si>
  <si>
    <t>Доходы от сумм пеней, предусмотренных законодательством РФ о налогах и сборах, подлежащие зачислению в бюджеты субъектов РФ по нормативу, установленному БК РФ, распределяемые Федеральным казначейством между бюджетами субъектов РФ в соответствии с федеральным законом о федеральном бюджете</t>
  </si>
  <si>
    <t>99000S2270</t>
  </si>
  <si>
    <t>99000S1775</t>
  </si>
  <si>
    <t>000 1 13 02995 10 0000 130</t>
  </si>
  <si>
    <t>000 1 14 02053 10 0000 410</t>
  </si>
  <si>
    <t>0</t>
  </si>
  <si>
    <t>Прочие доходы от компенсационных затрат бюджетов сельских поселений</t>
  </si>
  <si>
    <t>000 1 09 04053 10 0000 110</t>
  </si>
  <si>
    <t>земельный налог, мобилизуемый на территориях сельских поселений</t>
  </si>
  <si>
    <t>000 2 07 05030 10 0000 150</t>
  </si>
  <si>
    <t>прочие безвозмездные поступления в бюджеты сельских поселений</t>
  </si>
  <si>
    <t xml:space="preserve">Исполнение  расходов бюджета Мирного сельского поселения по ведомственной классификации </t>
  </si>
  <si>
    <t>МИРНОЕ СЕЛЬСКОЕ ПОСЕЛЕНИЕ</t>
  </si>
  <si>
    <t xml:space="preserve">Администрация Мирного сельского поселения </t>
  </si>
  <si>
    <t>ПОСТАНОВЛЕНИЕ</t>
  </si>
  <si>
    <t>Мирного сельского поселения</t>
  </si>
  <si>
    <t>- 123</t>
  </si>
  <si>
    <t>4</t>
  </si>
  <si>
    <t>99000S1930</t>
  </si>
  <si>
    <t>Волгоградской области за второй квартал 2024 года».</t>
  </si>
  <si>
    <t xml:space="preserve">   Глава Мирного сельского поселения                                                    А.Ю.Куроплин</t>
  </si>
  <si>
    <t>9900003020</t>
  </si>
  <si>
    <t>от 10.10.2024                                                        № 38</t>
  </si>
  <si>
    <t xml:space="preserve">          1. Утвердить отчет об исполнении бюджета Мирного  сельского поселения Новониколаевского муниципального района за третий квартал 2024 года по расходам в сумме 6636,1 тыс. рублей и по доходам в сумме 6608,1 тыс. рублей, в том числе налоговые и неналоговые доходы 5048,0 тыс.руб., дотаций бюджетам поселений на выравнивание бюджетной обеспеченности в сумме  790,7 тыс. рублей, субвенции бюджетам поселений на осуществление первичного воинского учета на территориях, где осуществляется военные комиссариаты  в сумме 35,0 тыс. рублей, субвенции бюджетам поселений на выполнение передаваемых полномочий субъектам Российской Федерации в сумме 2,25 тыс. рублей, Межбюджетные трансферты, передаваемые бюджетам сельских поселений из бюджетов мунициппальных районов на осуществление части полномочий по решению вопросов местного значения в соответствии с заключенными соглашениями 732,1 тыс. рублей., прочие безвозмездные поступления в бюджеты сельских поселений 0 тыс. руб.</t>
  </si>
  <si>
    <t xml:space="preserve">          2. Утвердить исполнение  по доходам  бюджета Мирного сельского  поселения  за второй квартал 2024 года согласно приложению 1 к настоящему решению; исполнение расходов бюджета Мирного сельского поселения  по разделам и подразделам  функциональной классификации  расходов бюджетов РФ за третий квартал 2024 года, согласно приложению 2  и исполнение расходов бюджета Мирного сельского поселения по ведомственной классификации расходов за третий квартал 2024 года, согласно приложению 3 к настоящему решению.</t>
  </si>
  <si>
    <t>К постановлению Администрации Мирного сельского  поселения                                                                        Новониколаевского муниципального района  № 38  от 10.10.2024  года.</t>
  </si>
  <si>
    <t>«Об утверждении отчета об  исполнении бюджета  за третий квартал 2024 года»</t>
  </si>
  <si>
    <t>Исполнение бюджета Мирного сельского поселения за третий квартал 2024 года.</t>
  </si>
  <si>
    <t>Исполнение  расходов  бюджета Мирного сельского поселения по разделам и подразделам функциональной классификации расходов бюджета РФ за третий квартал 2024 года.</t>
  </si>
  <si>
    <r>
      <t>К Постановлению Администрации  Мирного сельского поселения                                                                                   Новониколаевского муниципального</t>
    </r>
    <r>
      <rPr>
        <sz val="11"/>
        <rFont val="Calibri"/>
        <family val="2"/>
        <charset val="204"/>
        <scheme val="minor"/>
      </rPr>
      <t xml:space="preserve"> района  № 38  от 10.10.2024 года.</t>
    </r>
  </si>
  <si>
    <t>«Об утверждении отчета об  исполнении бюджета за третий квартал 2024 года»</t>
  </si>
  <si>
    <t>5705,6</t>
  </si>
  <si>
    <t>3579,9</t>
  </si>
  <si>
    <t>62,7</t>
  </si>
  <si>
    <t xml:space="preserve">Приложение №3
К постановлению Администрации Мирного сельского поселения Новониколаевского муниципального района  № 38 от  10.10.2024года.
«Об утверждении отчета об  исполнении бюджета за третий квартал 2024 года»
</t>
  </si>
  <si>
    <t>расходов бюджета за третий квартал 2024 года.</t>
  </si>
  <si>
    <t>22,2</t>
  </si>
  <si>
    <t>12,8</t>
  </si>
  <si>
    <t>57,7</t>
  </si>
  <si>
    <t>17,4</t>
  </si>
  <si>
    <t>8,1</t>
  </si>
  <si>
    <t>46,6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</si>
</sst>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4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7" fillId="0" borderId="0" xfId="0" applyFont="1"/>
    <xf numFmtId="164" fontId="7" fillId="0" borderId="0" xfId="0" applyNumberFormat="1" applyFont="1"/>
    <xf numFmtId="0" fontId="0" fillId="0" borderId="0" xfId="0" applyAlignment="1"/>
    <xf numFmtId="0" fontId="6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justify" wrapText="1"/>
    </xf>
    <xf numFmtId="0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justify"/>
    </xf>
    <xf numFmtId="0" fontId="7" fillId="0" borderId="0" xfId="0" applyFont="1" applyFill="1"/>
    <xf numFmtId="164" fontId="7" fillId="0" borderId="0" xfId="0" applyNumberFormat="1" applyFont="1" applyFill="1"/>
    <xf numFmtId="0" fontId="8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0" xfId="0" applyFill="1" applyAlignment="1"/>
    <xf numFmtId="164" fontId="12" fillId="0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Fill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7" fillId="0" borderId="0" xfId="0" applyFont="1" applyAlignment="1"/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3" fillId="0" borderId="0" xfId="0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opLeftCell="A19" workbookViewId="0">
      <selection activeCell="A20" sqref="A20"/>
    </sheetView>
  </sheetViews>
  <sheetFormatPr defaultRowHeight="15"/>
  <cols>
    <col min="1" max="1" width="92.7109375" customWidth="1"/>
    <col min="2" max="2" width="37.5703125" customWidth="1"/>
  </cols>
  <sheetData>
    <row r="1" spans="1:2" ht="7.5" customHeight="1">
      <c r="A1" s="3"/>
      <c r="B1" s="4"/>
    </row>
    <row r="2" spans="1:2" ht="27.75" customHeight="1">
      <c r="A2" s="5" t="s">
        <v>0</v>
      </c>
      <c r="B2" s="4"/>
    </row>
    <row r="3" spans="1:2" ht="24" customHeight="1">
      <c r="A3" s="75" t="s">
        <v>141</v>
      </c>
      <c r="B3" s="4"/>
    </row>
    <row r="4" spans="1:2" ht="18.75" customHeight="1">
      <c r="A4" s="5" t="s">
        <v>1</v>
      </c>
      <c r="B4" s="4"/>
    </row>
    <row r="5" spans="1:2" ht="20.25" customHeight="1">
      <c r="A5" s="5" t="s">
        <v>2</v>
      </c>
      <c r="B5" s="4"/>
    </row>
    <row r="6" spans="1:2" ht="15.75">
      <c r="A6" s="6" t="s">
        <v>3</v>
      </c>
      <c r="B6" s="4"/>
    </row>
    <row r="7" spans="1:2" ht="20.25" customHeight="1">
      <c r="A7" s="75" t="s">
        <v>142</v>
      </c>
      <c r="B7" s="4"/>
    </row>
    <row r="8" spans="1:2" ht="15.75">
      <c r="A8" s="5"/>
      <c r="B8" s="4"/>
    </row>
    <row r="9" spans="1:2" ht="15.75">
      <c r="A9" s="68" t="s">
        <v>150</v>
      </c>
      <c r="B9" s="4"/>
    </row>
    <row r="10" spans="1:2" ht="9.75" customHeight="1">
      <c r="A10" s="6"/>
      <c r="B10" s="4"/>
    </row>
    <row r="11" spans="1:2" ht="18" customHeight="1">
      <c r="A11" s="5" t="s">
        <v>4</v>
      </c>
      <c r="B11" s="4"/>
    </row>
    <row r="12" spans="1:2" ht="15" customHeight="1">
      <c r="A12" s="75" t="s">
        <v>143</v>
      </c>
      <c r="B12" s="4"/>
    </row>
    <row r="13" spans="1:2" ht="16.5" customHeight="1">
      <c r="A13" s="5" t="s">
        <v>5</v>
      </c>
      <c r="B13" s="4"/>
    </row>
    <row r="14" spans="1:2" ht="19.5" customHeight="1">
      <c r="A14" s="86" t="s">
        <v>147</v>
      </c>
      <c r="B14" s="4"/>
    </row>
    <row r="15" spans="1:2" ht="24.75" customHeight="1">
      <c r="A15" s="7"/>
      <c r="B15" s="4"/>
    </row>
    <row r="16" spans="1:2" ht="196.5" customHeight="1">
      <c r="A16" s="40" t="s">
        <v>151</v>
      </c>
      <c r="B16" s="4"/>
    </row>
    <row r="17" spans="1:2" ht="111.75" customHeight="1">
      <c r="A17" s="40" t="s">
        <v>152</v>
      </c>
      <c r="B17" s="4"/>
    </row>
    <row r="18" spans="1:2" ht="24.75" customHeight="1">
      <c r="A18" s="8" t="s">
        <v>6</v>
      </c>
      <c r="B18" s="4"/>
    </row>
    <row r="19" spans="1:2" ht="10.5" customHeight="1">
      <c r="A19" s="8"/>
      <c r="B19" s="4"/>
    </row>
    <row r="20" spans="1:2" ht="32.25" customHeight="1">
      <c r="A20" s="9" t="s">
        <v>148</v>
      </c>
      <c r="B20" s="4"/>
    </row>
    <row r="21" spans="1:2" ht="18.75">
      <c r="A21" s="10"/>
      <c r="B21" s="4"/>
    </row>
    <row r="22" spans="1:2" ht="18.75">
      <c r="A22" s="10"/>
      <c r="B22" s="4"/>
    </row>
    <row r="23" spans="1:2" ht="18.75">
      <c r="A23" s="10"/>
      <c r="B23" s="4"/>
    </row>
    <row r="24" spans="1:2" ht="18.75">
      <c r="A24" s="10"/>
      <c r="B24" s="4"/>
    </row>
    <row r="25" spans="1:2" ht="18.75">
      <c r="A25" s="10"/>
      <c r="B25" s="4"/>
    </row>
    <row r="26" spans="1:2" ht="18.75">
      <c r="A26" s="10"/>
      <c r="B26" s="4"/>
    </row>
    <row r="27" spans="1:2" ht="18.75">
      <c r="A27" s="10"/>
      <c r="B27" s="4"/>
    </row>
    <row r="28" spans="1:2" ht="18.75">
      <c r="A28" s="10"/>
      <c r="B28" s="4"/>
    </row>
    <row r="29" spans="1:2" ht="18.75">
      <c r="A29" s="10"/>
      <c r="B29" s="4"/>
    </row>
    <row r="30" spans="1:2" ht="18.75">
      <c r="A30" s="10"/>
      <c r="B30" s="4"/>
    </row>
    <row r="31" spans="1:2" ht="18.75">
      <c r="A31" s="10"/>
      <c r="B31" s="4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E36" sqref="E36"/>
    </sheetView>
  </sheetViews>
  <sheetFormatPr defaultRowHeight="15.75"/>
  <cols>
    <col min="1" max="1" width="29" style="13" customWidth="1"/>
    <col min="2" max="2" width="57.28515625" style="13" customWidth="1"/>
    <col min="3" max="3" width="13.140625" style="13" customWidth="1"/>
    <col min="4" max="4" width="13.5703125" style="13" customWidth="1"/>
    <col min="5" max="5" width="13.140625" style="14" bestFit="1" customWidth="1"/>
  </cols>
  <sheetData>
    <row r="1" spans="1:6" ht="15">
      <c r="A1" s="88"/>
      <c r="B1" s="90" t="s">
        <v>7</v>
      </c>
      <c r="C1" s="91"/>
      <c r="D1" s="91"/>
      <c r="E1" s="91"/>
      <c r="F1" s="46"/>
    </row>
    <row r="2" spans="1:6" ht="30.75" customHeight="1">
      <c r="A2" s="88"/>
      <c r="B2" s="92" t="s">
        <v>153</v>
      </c>
      <c r="C2" s="93"/>
      <c r="D2" s="93"/>
      <c r="E2" s="93"/>
      <c r="F2" s="46"/>
    </row>
    <row r="3" spans="1:6" ht="15">
      <c r="A3" s="88"/>
      <c r="B3" s="90" t="s">
        <v>154</v>
      </c>
      <c r="C3" s="91"/>
      <c r="D3" s="91"/>
      <c r="E3" s="91"/>
      <c r="F3" s="46"/>
    </row>
    <row r="4" spans="1:6">
      <c r="A4" s="12"/>
      <c r="B4" s="12"/>
    </row>
    <row r="5" spans="1:6" ht="15">
      <c r="A5" s="94" t="s">
        <v>155</v>
      </c>
      <c r="B5" s="95"/>
      <c r="C5" s="95"/>
      <c r="D5" s="95"/>
      <c r="E5" s="95"/>
    </row>
    <row r="6" spans="1:6" s="46" customFormat="1">
      <c r="A6" s="89" t="s">
        <v>8</v>
      </c>
      <c r="B6" s="89" t="s">
        <v>9</v>
      </c>
      <c r="C6" s="44" t="s">
        <v>10</v>
      </c>
      <c r="D6" s="44" t="s">
        <v>12</v>
      </c>
      <c r="E6" s="45" t="s">
        <v>14</v>
      </c>
    </row>
    <row r="7" spans="1:6" s="46" customFormat="1">
      <c r="A7" s="89"/>
      <c r="B7" s="89"/>
      <c r="C7" s="44" t="s">
        <v>11</v>
      </c>
      <c r="D7" s="44" t="s">
        <v>13</v>
      </c>
      <c r="E7" s="45" t="s">
        <v>15</v>
      </c>
    </row>
    <row r="8" spans="1:6" s="46" customFormat="1">
      <c r="A8" s="89"/>
      <c r="B8" s="89"/>
      <c r="C8" s="47"/>
      <c r="D8" s="47"/>
      <c r="E8" s="45" t="s">
        <v>16</v>
      </c>
    </row>
    <row r="9" spans="1:6" s="46" customFormat="1">
      <c r="A9" s="48" t="s">
        <v>17</v>
      </c>
      <c r="B9" s="48" t="s">
        <v>18</v>
      </c>
      <c r="C9" s="61">
        <v>378</v>
      </c>
      <c r="D9" s="61">
        <v>245.5</v>
      </c>
      <c r="E9" s="63">
        <v>64.900000000000006</v>
      </c>
    </row>
    <row r="10" spans="1:6" s="46" customFormat="1">
      <c r="A10" s="48" t="s">
        <v>119</v>
      </c>
      <c r="B10" s="48" t="s">
        <v>18</v>
      </c>
      <c r="C10" s="61">
        <v>0</v>
      </c>
      <c r="D10" s="61">
        <v>0</v>
      </c>
      <c r="E10" s="63">
        <v>0</v>
      </c>
    </row>
    <row r="11" spans="1:6" s="46" customFormat="1">
      <c r="A11" s="48" t="s">
        <v>114</v>
      </c>
      <c r="B11" s="48" t="s">
        <v>18</v>
      </c>
      <c r="C11" s="61">
        <v>12</v>
      </c>
      <c r="D11" s="61">
        <v>32.4</v>
      </c>
      <c r="E11" s="63">
        <v>270</v>
      </c>
    </row>
    <row r="12" spans="1:6" s="46" customFormat="1">
      <c r="A12" s="48" t="s">
        <v>42</v>
      </c>
      <c r="B12" s="48" t="s">
        <v>19</v>
      </c>
      <c r="C12" s="61">
        <v>1302</v>
      </c>
      <c r="D12" s="61">
        <v>868.1</v>
      </c>
      <c r="E12" s="63">
        <v>66.7</v>
      </c>
    </row>
    <row r="13" spans="1:6" s="46" customFormat="1" ht="31.5">
      <c r="A13" s="48" t="s">
        <v>20</v>
      </c>
      <c r="B13" s="48" t="s">
        <v>21</v>
      </c>
      <c r="C13" s="61">
        <v>41</v>
      </c>
      <c r="D13" s="61">
        <v>1.5</v>
      </c>
      <c r="E13" s="63">
        <v>3.6</v>
      </c>
    </row>
    <row r="14" spans="1:6" s="46" customFormat="1">
      <c r="A14" s="48" t="s">
        <v>22</v>
      </c>
      <c r="B14" s="48" t="s">
        <v>23</v>
      </c>
      <c r="C14" s="61">
        <v>2266</v>
      </c>
      <c r="D14" s="61">
        <v>2450.5</v>
      </c>
      <c r="E14" s="63">
        <v>108.2</v>
      </c>
    </row>
    <row r="15" spans="1:6" s="46" customFormat="1">
      <c r="A15" s="48" t="s">
        <v>24</v>
      </c>
      <c r="B15" s="48" t="s">
        <v>25</v>
      </c>
      <c r="C15" s="61">
        <v>493</v>
      </c>
      <c r="D15" s="61">
        <v>63.7</v>
      </c>
      <c r="E15" s="63">
        <v>12.9</v>
      </c>
    </row>
    <row r="16" spans="1:6" s="46" customFormat="1">
      <c r="A16" s="48" t="s">
        <v>26</v>
      </c>
      <c r="B16" s="48" t="s">
        <v>27</v>
      </c>
      <c r="C16" s="61">
        <v>1</v>
      </c>
      <c r="D16" s="61">
        <v>0</v>
      </c>
      <c r="E16" s="63">
        <v>0</v>
      </c>
    </row>
    <row r="17" spans="1:5" s="46" customFormat="1" ht="31.5">
      <c r="A17" s="48" t="s">
        <v>135</v>
      </c>
      <c r="B17" s="48" t="s">
        <v>136</v>
      </c>
      <c r="C17" s="61">
        <v>0</v>
      </c>
      <c r="D17" s="61">
        <v>0</v>
      </c>
      <c r="E17" s="76" t="s">
        <v>133</v>
      </c>
    </row>
    <row r="18" spans="1:5" s="46" customFormat="1">
      <c r="A18" s="48"/>
      <c r="B18" s="55" t="s">
        <v>28</v>
      </c>
      <c r="C18" s="56">
        <v>1897</v>
      </c>
      <c r="D18" s="56">
        <v>1356.4</v>
      </c>
      <c r="E18" s="57">
        <v>71.5</v>
      </c>
    </row>
    <row r="19" spans="1:5" s="46" customFormat="1">
      <c r="A19" s="48" t="s">
        <v>115</v>
      </c>
      <c r="B19" s="48" t="s">
        <v>29</v>
      </c>
      <c r="C19" s="49">
        <v>989</v>
      </c>
      <c r="D19" s="49">
        <v>703.9</v>
      </c>
      <c r="E19" s="50">
        <v>71.099999999999994</v>
      </c>
    </row>
    <row r="20" spans="1:5" s="46" customFormat="1">
      <c r="A20" s="48" t="s">
        <v>116</v>
      </c>
      <c r="B20" s="48" t="s">
        <v>30</v>
      </c>
      <c r="C20" s="49">
        <v>5</v>
      </c>
      <c r="D20" s="49">
        <v>4</v>
      </c>
      <c r="E20" s="50">
        <v>80</v>
      </c>
    </row>
    <row r="21" spans="1:5" s="46" customFormat="1">
      <c r="A21" s="48" t="s">
        <v>117</v>
      </c>
      <c r="B21" s="48" t="s">
        <v>31</v>
      </c>
      <c r="C21" s="49">
        <v>1026</v>
      </c>
      <c r="D21" s="49">
        <v>739.4</v>
      </c>
      <c r="E21" s="50">
        <v>72.099999999999994</v>
      </c>
    </row>
    <row r="22" spans="1:5" s="46" customFormat="1">
      <c r="A22" s="48" t="s">
        <v>118</v>
      </c>
      <c r="B22" s="48" t="s">
        <v>32</v>
      </c>
      <c r="C22" s="82" t="s">
        <v>144</v>
      </c>
      <c r="D22" s="78">
        <v>-90.9</v>
      </c>
      <c r="E22" s="50"/>
    </row>
    <row r="23" spans="1:5" s="46" customFormat="1" ht="110.25">
      <c r="A23" s="48" t="s">
        <v>127</v>
      </c>
      <c r="B23" s="48" t="s">
        <v>128</v>
      </c>
      <c r="C23" s="67">
        <v>0</v>
      </c>
      <c r="D23" s="67">
        <v>25.9</v>
      </c>
      <c r="E23" s="50">
        <v>0</v>
      </c>
    </row>
    <row r="24" spans="1:5" s="46" customFormat="1" ht="78.75">
      <c r="A24" s="48" t="s">
        <v>33</v>
      </c>
      <c r="B24" s="48" t="s">
        <v>34</v>
      </c>
      <c r="C24" s="61">
        <v>1715</v>
      </c>
      <c r="D24" s="61">
        <v>0</v>
      </c>
      <c r="E24" s="63">
        <f t="shared" ref="E21:E24" si="0">D24/C24*100</f>
        <v>0</v>
      </c>
    </row>
    <row r="25" spans="1:5" s="46" customFormat="1" ht="31.5">
      <c r="A25" s="48" t="s">
        <v>131</v>
      </c>
      <c r="B25" s="48" t="s">
        <v>134</v>
      </c>
      <c r="C25" s="61">
        <v>0</v>
      </c>
      <c r="D25" s="61">
        <v>0</v>
      </c>
      <c r="E25" s="76" t="s">
        <v>133</v>
      </c>
    </row>
    <row r="26" spans="1:5" s="46" customFormat="1" ht="47.25">
      <c r="A26" s="48" t="s">
        <v>120</v>
      </c>
      <c r="B26" s="48" t="s">
        <v>121</v>
      </c>
      <c r="C26" s="61">
        <v>1</v>
      </c>
      <c r="D26" s="61">
        <v>4</v>
      </c>
      <c r="E26" s="63">
        <v>400</v>
      </c>
    </row>
    <row r="27" spans="1:5" s="46" customFormat="1" ht="47.25">
      <c r="A27" s="48" t="s">
        <v>127</v>
      </c>
      <c r="B27" s="48" t="s">
        <v>121</v>
      </c>
      <c r="C27" s="61">
        <v>0</v>
      </c>
      <c r="D27" s="61">
        <v>0</v>
      </c>
      <c r="E27" s="63">
        <v>0</v>
      </c>
    </row>
    <row r="28" spans="1:5" s="46" customFormat="1" ht="47.25">
      <c r="A28" s="48" t="s">
        <v>132</v>
      </c>
      <c r="B28" s="48" t="s">
        <v>121</v>
      </c>
      <c r="C28" s="61">
        <v>0</v>
      </c>
      <c r="D28" s="61">
        <v>0</v>
      </c>
      <c r="E28" s="76" t="s">
        <v>133</v>
      </c>
    </row>
    <row r="29" spans="1:5" s="46" customFormat="1">
      <c r="A29" s="51"/>
      <c r="B29" s="58" t="s">
        <v>35</v>
      </c>
      <c r="C29" s="64">
        <v>8106</v>
      </c>
      <c r="D29" s="64">
        <v>5048</v>
      </c>
      <c r="E29" s="65">
        <f t="shared" ref="E29:E34" si="1">D29/C29*100</f>
        <v>62.274858129780405</v>
      </c>
    </row>
    <row r="30" spans="1:5" s="46" customFormat="1">
      <c r="A30" s="51" t="s">
        <v>36</v>
      </c>
      <c r="B30" s="58" t="s">
        <v>37</v>
      </c>
      <c r="C30" s="64">
        <f>C31+C32+C33+C34</f>
        <v>2712.5</v>
      </c>
      <c r="D30" s="65">
        <v>1560.05</v>
      </c>
      <c r="E30" s="65">
        <f t="shared" si="1"/>
        <v>57.51336405529954</v>
      </c>
    </row>
    <row r="31" spans="1:5" s="46" customFormat="1" ht="31.5">
      <c r="A31" s="48" t="s">
        <v>123</v>
      </c>
      <c r="B31" s="48" t="s">
        <v>38</v>
      </c>
      <c r="C31" s="61">
        <v>1186</v>
      </c>
      <c r="D31" s="61">
        <v>790.7</v>
      </c>
      <c r="E31" s="63">
        <f t="shared" si="1"/>
        <v>66.669477234401356</v>
      </c>
    </row>
    <row r="32" spans="1:5" s="46" customFormat="1" ht="47.25">
      <c r="A32" s="48" t="s">
        <v>124</v>
      </c>
      <c r="B32" s="48" t="s">
        <v>39</v>
      </c>
      <c r="C32" s="61">
        <v>87.2</v>
      </c>
      <c r="D32" s="61">
        <v>35</v>
      </c>
      <c r="E32" s="63">
        <f t="shared" si="1"/>
        <v>40.137614678899084</v>
      </c>
    </row>
    <row r="33" spans="1:5" s="46" customFormat="1" ht="47.25">
      <c r="A33" s="48" t="s">
        <v>122</v>
      </c>
      <c r="B33" s="48" t="s">
        <v>40</v>
      </c>
      <c r="C33" s="61">
        <v>3</v>
      </c>
      <c r="D33" s="61">
        <v>2.25</v>
      </c>
      <c r="E33" s="63">
        <f t="shared" si="1"/>
        <v>75</v>
      </c>
    </row>
    <row r="34" spans="1:5" s="46" customFormat="1" ht="78.75">
      <c r="A34" s="48" t="s">
        <v>125</v>
      </c>
      <c r="B34" s="48" t="s">
        <v>126</v>
      </c>
      <c r="C34" s="61">
        <v>1436.3</v>
      </c>
      <c r="D34" s="61">
        <v>732.1</v>
      </c>
      <c r="E34" s="63">
        <f t="shared" si="1"/>
        <v>50.971245561512227</v>
      </c>
    </row>
    <row r="35" spans="1:5" s="46" customFormat="1" ht="31.5">
      <c r="A35" s="48" t="s">
        <v>137</v>
      </c>
      <c r="B35" s="48" t="s">
        <v>138</v>
      </c>
      <c r="C35" s="61">
        <v>0</v>
      </c>
      <c r="D35" s="61">
        <v>0</v>
      </c>
      <c r="E35" s="76" t="s">
        <v>133</v>
      </c>
    </row>
    <row r="36" spans="1:5" s="46" customFormat="1">
      <c r="A36" s="48"/>
      <c r="B36" s="58" t="s">
        <v>41</v>
      </c>
      <c r="C36" s="64">
        <v>10818.5</v>
      </c>
      <c r="D36" s="65">
        <v>6608.05</v>
      </c>
      <c r="E36" s="65">
        <f>D36/C36*100</f>
        <v>61.081018625502615</v>
      </c>
    </row>
    <row r="37" spans="1:5" s="46" customFormat="1">
      <c r="A37" s="52"/>
      <c r="B37" s="53"/>
      <c r="C37" s="53"/>
      <c r="D37" s="53"/>
      <c r="E37" s="54"/>
    </row>
    <row r="38" spans="1:5" s="46" customFormat="1">
      <c r="A38" s="52"/>
      <c r="B38" s="53"/>
      <c r="C38" s="53"/>
      <c r="D38" s="53"/>
      <c r="E38" s="54"/>
    </row>
  </sheetData>
  <mergeCells count="7">
    <mergeCell ref="A1:A3"/>
    <mergeCell ref="A6:A8"/>
    <mergeCell ref="B6:B8"/>
    <mergeCell ref="B1:E1"/>
    <mergeCell ref="B2:E2"/>
    <mergeCell ref="B3:E3"/>
    <mergeCell ref="A5:E5"/>
  </mergeCells>
  <pageMargins left="0.70866141732283472" right="0.19685039370078741" top="0.19685039370078741" bottom="0.19685039370078741" header="0.31496062992125984" footer="0.31496062992125984"/>
  <pageSetup paperSize="9" scale="7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opLeftCell="A13" workbookViewId="0">
      <selection activeCell="E31" sqref="E31"/>
    </sheetView>
  </sheetViews>
  <sheetFormatPr defaultRowHeight="15.75"/>
  <cols>
    <col min="1" max="1" width="9.140625" style="13"/>
    <col min="2" max="2" width="54.140625" style="13" customWidth="1"/>
    <col min="3" max="3" width="12.42578125" style="13" customWidth="1"/>
    <col min="4" max="4" width="13.42578125" style="13" bestFit="1" customWidth="1"/>
    <col min="5" max="5" width="11.42578125" style="13" customWidth="1"/>
  </cols>
  <sheetData>
    <row r="1" spans="1:5">
      <c r="A1" s="2"/>
      <c r="B1" s="53"/>
      <c r="C1" s="53"/>
      <c r="D1" s="53"/>
      <c r="E1" s="53"/>
    </row>
    <row r="2" spans="1:5" ht="15">
      <c r="A2" s="88"/>
      <c r="B2" s="90" t="s">
        <v>43</v>
      </c>
      <c r="C2" s="91"/>
      <c r="D2" s="91"/>
      <c r="E2" s="91"/>
    </row>
    <row r="3" spans="1:5" ht="28.5" customHeight="1">
      <c r="A3" s="88"/>
      <c r="B3" s="92" t="s">
        <v>157</v>
      </c>
      <c r="C3" s="93"/>
      <c r="D3" s="93"/>
      <c r="E3" s="93"/>
    </row>
    <row r="4" spans="1:5" ht="15">
      <c r="A4" s="88"/>
      <c r="B4" s="92" t="s">
        <v>158</v>
      </c>
      <c r="C4" s="93"/>
      <c r="D4" s="93"/>
      <c r="E4" s="93"/>
    </row>
    <row r="5" spans="1:5">
      <c r="A5" s="2"/>
    </row>
    <row r="6" spans="1:5" ht="15">
      <c r="A6" s="98" t="s">
        <v>156</v>
      </c>
      <c r="B6" s="99"/>
      <c r="C6" s="99"/>
      <c r="D6" s="99"/>
      <c r="E6" s="99"/>
    </row>
    <row r="7" spans="1:5" ht="34.5" customHeight="1">
      <c r="A7" s="99"/>
      <c r="B7" s="99"/>
      <c r="C7" s="99"/>
      <c r="D7" s="99"/>
      <c r="E7" s="99"/>
    </row>
    <row r="8" spans="1:5">
      <c r="A8" s="96"/>
      <c r="B8" s="97"/>
      <c r="C8" s="97"/>
      <c r="D8" s="97"/>
      <c r="E8" s="97"/>
    </row>
    <row r="9" spans="1:5" ht="43.5">
      <c r="A9" s="28"/>
      <c r="B9" s="29" t="s">
        <v>44</v>
      </c>
      <c r="C9" s="30" t="s">
        <v>45</v>
      </c>
      <c r="D9" s="30" t="s">
        <v>46</v>
      </c>
      <c r="E9" s="30" t="s">
        <v>47</v>
      </c>
    </row>
    <row r="10" spans="1:5">
      <c r="A10" s="31" t="s">
        <v>97</v>
      </c>
      <c r="B10" s="32" t="s">
        <v>48</v>
      </c>
      <c r="C10" s="87" t="s">
        <v>159</v>
      </c>
      <c r="D10" s="87" t="s">
        <v>160</v>
      </c>
      <c r="E10" s="87" t="s">
        <v>161</v>
      </c>
    </row>
    <row r="11" spans="1:5" ht="30">
      <c r="A11" s="33" t="s">
        <v>98</v>
      </c>
      <c r="B11" s="34" t="s">
        <v>49</v>
      </c>
      <c r="C11" s="35">
        <v>1046.5</v>
      </c>
      <c r="D11" s="35">
        <v>662.5</v>
      </c>
      <c r="E11" s="36">
        <f>D11/C11*100</f>
        <v>63.306258958432871</v>
      </c>
    </row>
    <row r="12" spans="1:5" ht="45">
      <c r="A12" s="33" t="s">
        <v>99</v>
      </c>
      <c r="B12" s="34" t="s">
        <v>50</v>
      </c>
      <c r="C12" s="35">
        <v>1271.9000000000001</v>
      </c>
      <c r="D12" s="35">
        <v>650.4</v>
      </c>
      <c r="E12" s="36">
        <f>D12/C12*100</f>
        <v>51.136095605000385</v>
      </c>
    </row>
    <row r="13" spans="1:5">
      <c r="A13" s="33" t="s">
        <v>100</v>
      </c>
      <c r="B13" s="34" t="s">
        <v>51</v>
      </c>
      <c r="C13" s="35">
        <v>36.799999999999997</v>
      </c>
      <c r="D13" s="35">
        <v>0</v>
      </c>
      <c r="E13" s="36">
        <f>D13/C13*100</f>
        <v>0</v>
      </c>
    </row>
    <row r="14" spans="1:5">
      <c r="A14" s="33" t="s">
        <v>101</v>
      </c>
      <c r="B14" s="34" t="s">
        <v>52</v>
      </c>
      <c r="C14" s="35">
        <v>4</v>
      </c>
      <c r="D14" s="35">
        <f>Лист4!H24</f>
        <v>0</v>
      </c>
      <c r="E14" s="36">
        <f t="shared" ref="E14:E18" si="0">D14/C14*100</f>
        <v>0</v>
      </c>
    </row>
    <row r="15" spans="1:5">
      <c r="A15" s="33" t="s">
        <v>102</v>
      </c>
      <c r="B15" s="34" t="s">
        <v>53</v>
      </c>
      <c r="C15" s="35">
        <v>3346.4</v>
      </c>
      <c r="D15" s="35">
        <v>2267</v>
      </c>
      <c r="E15" s="36">
        <f t="shared" si="0"/>
        <v>67.744441788190287</v>
      </c>
    </row>
    <row r="16" spans="1:5">
      <c r="A16" s="31" t="s">
        <v>103</v>
      </c>
      <c r="B16" s="32" t="s">
        <v>54</v>
      </c>
      <c r="C16" s="19">
        <v>87.2</v>
      </c>
      <c r="D16" s="19">
        <v>0</v>
      </c>
      <c r="E16" s="20">
        <f t="shared" si="0"/>
        <v>0</v>
      </c>
    </row>
    <row r="17" spans="1:5" ht="28.5">
      <c r="A17" s="31" t="s">
        <v>104</v>
      </c>
      <c r="B17" s="32" t="s">
        <v>55</v>
      </c>
      <c r="C17" s="119">
        <v>368.3</v>
      </c>
      <c r="D17" s="19">
        <v>329.7</v>
      </c>
      <c r="E17" s="20">
        <v>89.5</v>
      </c>
    </row>
    <row r="18" spans="1:5">
      <c r="A18" s="33" t="s">
        <v>105</v>
      </c>
      <c r="B18" s="34" t="s">
        <v>56</v>
      </c>
      <c r="C18" s="35">
        <v>368.3</v>
      </c>
      <c r="D18" s="35">
        <v>329.7</v>
      </c>
      <c r="E18" s="36">
        <f t="shared" si="0"/>
        <v>89.519413521585662</v>
      </c>
    </row>
    <row r="19" spans="1:5">
      <c r="A19" s="31" t="s">
        <v>106</v>
      </c>
      <c r="B19" s="32" t="s">
        <v>57</v>
      </c>
      <c r="C19" s="19">
        <v>622.4</v>
      </c>
      <c r="D19" s="19">
        <v>227.6</v>
      </c>
      <c r="E19" s="20">
        <f t="shared" ref="E19" si="1">D19/C19*100</f>
        <v>36.568123393316192</v>
      </c>
    </row>
    <row r="20" spans="1:5">
      <c r="A20" s="33" t="s">
        <v>107</v>
      </c>
      <c r="B20" s="34" t="s">
        <v>58</v>
      </c>
      <c r="C20" s="35">
        <v>622.4</v>
      </c>
      <c r="D20" s="35">
        <v>227.6</v>
      </c>
      <c r="E20" s="36">
        <f t="shared" ref="E20:E32" si="2">D20/C20*100</f>
        <v>36.568123393316192</v>
      </c>
    </row>
    <row r="21" spans="1:5">
      <c r="A21" s="33" t="s">
        <v>113</v>
      </c>
      <c r="B21" s="25" t="s">
        <v>96</v>
      </c>
      <c r="C21" s="35">
        <f>Лист4!G45</f>
        <v>0</v>
      </c>
      <c r="D21" s="35">
        <f>Лист4!H45</f>
        <v>0</v>
      </c>
      <c r="E21" s="36">
        <v>0</v>
      </c>
    </row>
    <row r="22" spans="1:5">
      <c r="A22" s="31" t="s">
        <v>108</v>
      </c>
      <c r="B22" s="32" t="s">
        <v>59</v>
      </c>
      <c r="C22" s="19">
        <v>1308</v>
      </c>
      <c r="D22" s="19">
        <v>834.6</v>
      </c>
      <c r="E22" s="20">
        <f t="shared" si="2"/>
        <v>63.807339449541288</v>
      </c>
    </row>
    <row r="23" spans="1:5">
      <c r="A23" s="33" t="s">
        <v>109</v>
      </c>
      <c r="B23" s="34" t="s">
        <v>60</v>
      </c>
      <c r="C23" s="35">
        <v>0</v>
      </c>
      <c r="D23" s="35">
        <v>0</v>
      </c>
      <c r="E23" s="36">
        <v>0</v>
      </c>
    </row>
    <row r="24" spans="1:5">
      <c r="A24" s="33" t="s">
        <v>110</v>
      </c>
      <c r="B24" s="34" t="s">
        <v>61</v>
      </c>
      <c r="C24" s="35">
        <v>1308</v>
      </c>
      <c r="D24" s="35">
        <v>834.6</v>
      </c>
      <c r="E24" s="36">
        <f t="shared" si="2"/>
        <v>63.807339449541288</v>
      </c>
    </row>
    <row r="25" spans="1:5" ht="28.5">
      <c r="A25" s="31" t="s">
        <v>111</v>
      </c>
      <c r="B25" s="32" t="s">
        <v>62</v>
      </c>
      <c r="C25" s="19">
        <v>2682.5</v>
      </c>
      <c r="D25" s="19">
        <v>1628.5</v>
      </c>
      <c r="E25" s="20">
        <f t="shared" si="2"/>
        <v>60.708294501397951</v>
      </c>
    </row>
    <row r="26" spans="1:5">
      <c r="A26" s="33" t="s">
        <v>112</v>
      </c>
      <c r="B26" s="34" t="s">
        <v>63</v>
      </c>
      <c r="C26" s="35">
        <v>2682.5</v>
      </c>
      <c r="D26" s="35">
        <v>1628.5</v>
      </c>
      <c r="E26" s="36">
        <f t="shared" si="2"/>
        <v>60.708294501397951</v>
      </c>
    </row>
    <row r="27" spans="1:5">
      <c r="A27" s="31">
        <v>1000</v>
      </c>
      <c r="B27" s="32" t="s">
        <v>64</v>
      </c>
      <c r="C27" s="19">
        <f>C28+C29</f>
        <v>10</v>
      </c>
      <c r="D27" s="19">
        <f>D28+D29</f>
        <v>0</v>
      </c>
      <c r="E27" s="20">
        <f t="shared" si="2"/>
        <v>0</v>
      </c>
    </row>
    <row r="28" spans="1:5">
      <c r="A28" s="33">
        <v>1001</v>
      </c>
      <c r="B28" s="34" t="s">
        <v>65</v>
      </c>
      <c r="C28" s="35">
        <v>0</v>
      </c>
      <c r="D28" s="35">
        <v>0</v>
      </c>
      <c r="E28" s="42" t="s">
        <v>133</v>
      </c>
    </row>
    <row r="29" spans="1:5">
      <c r="A29" s="33">
        <v>1003</v>
      </c>
      <c r="B29" s="34" t="s">
        <v>66</v>
      </c>
      <c r="C29" s="35">
        <v>10</v>
      </c>
      <c r="D29" s="35">
        <v>0</v>
      </c>
      <c r="E29" s="36">
        <f t="shared" si="2"/>
        <v>0</v>
      </c>
    </row>
    <row r="30" spans="1:5">
      <c r="A30" s="31">
        <v>1200</v>
      </c>
      <c r="B30" s="32" t="s">
        <v>67</v>
      </c>
      <c r="C30" s="19">
        <f>C31</f>
        <v>51.7</v>
      </c>
      <c r="D30" s="19">
        <f>Лист4!H71</f>
        <v>0</v>
      </c>
      <c r="E30" s="20">
        <f t="shared" si="2"/>
        <v>0</v>
      </c>
    </row>
    <row r="31" spans="1:5">
      <c r="A31" s="33">
        <v>1204</v>
      </c>
      <c r="B31" s="34" t="s">
        <v>51</v>
      </c>
      <c r="C31" s="35">
        <v>51.7</v>
      </c>
      <c r="D31" s="35">
        <f>Лист4!H71</f>
        <v>0</v>
      </c>
      <c r="E31" s="36">
        <f t="shared" si="2"/>
        <v>0</v>
      </c>
    </row>
    <row r="32" spans="1:5">
      <c r="A32" s="37"/>
      <c r="B32" s="32" t="s">
        <v>68</v>
      </c>
      <c r="C32" s="77">
        <v>10835.6</v>
      </c>
      <c r="D32" s="38">
        <v>6636.1</v>
      </c>
      <c r="E32" s="39">
        <f t="shared" si="2"/>
        <v>61.243493669016949</v>
      </c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</sheetData>
  <mergeCells count="6">
    <mergeCell ref="A8:E8"/>
    <mergeCell ref="A2:A4"/>
    <mergeCell ref="B2:E2"/>
    <mergeCell ref="B3:E3"/>
    <mergeCell ref="B4:E4"/>
    <mergeCell ref="A6:E7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"/>
  <sheetViews>
    <sheetView tabSelected="1" workbookViewId="0">
      <selection activeCell="G9" sqref="G9:I10"/>
    </sheetView>
  </sheetViews>
  <sheetFormatPr defaultRowHeight="15"/>
  <cols>
    <col min="1" max="1" width="50.28515625" style="15" customWidth="1"/>
    <col min="2" max="2" width="6.85546875" style="15" customWidth="1"/>
    <col min="3" max="4" width="5" style="15" customWidth="1"/>
    <col min="5" max="5" width="13.42578125" style="15" customWidth="1"/>
    <col min="6" max="6" width="7" style="15" customWidth="1"/>
    <col min="7" max="8" width="9.140625" style="62"/>
    <col min="9" max="9" width="9.140625" style="15" customWidth="1"/>
  </cols>
  <sheetData>
    <row r="1" spans="1:13" ht="84" customHeight="1">
      <c r="A1" s="100"/>
      <c r="B1" s="112" t="s">
        <v>162</v>
      </c>
      <c r="C1" s="113"/>
      <c r="D1" s="113"/>
      <c r="E1" s="113"/>
      <c r="F1" s="113"/>
      <c r="G1" s="113"/>
      <c r="H1" s="113"/>
      <c r="I1" s="113"/>
    </row>
    <row r="2" spans="1:13" ht="3.75" customHeight="1">
      <c r="A2" s="101"/>
      <c r="B2" s="113"/>
      <c r="C2" s="113"/>
      <c r="D2" s="113"/>
      <c r="E2" s="113"/>
      <c r="F2" s="113"/>
      <c r="G2" s="113"/>
      <c r="H2" s="113"/>
      <c r="I2" s="113"/>
    </row>
    <row r="3" spans="1:13" ht="9" customHeight="1">
      <c r="A3" s="101"/>
      <c r="B3" s="113"/>
      <c r="C3" s="113"/>
      <c r="D3" s="113"/>
      <c r="E3" s="113"/>
      <c r="F3" s="113"/>
      <c r="G3" s="113"/>
      <c r="H3" s="113"/>
      <c r="I3" s="113"/>
      <c r="M3" s="4"/>
    </row>
    <row r="4" spans="1:13" ht="6.75" hidden="1" customHeight="1">
      <c r="A4" s="101"/>
      <c r="B4" s="113"/>
      <c r="C4" s="113"/>
      <c r="D4" s="113"/>
      <c r="E4" s="113"/>
      <c r="F4" s="113"/>
      <c r="G4" s="113"/>
      <c r="H4" s="113"/>
      <c r="I4" s="113"/>
    </row>
    <row r="5" spans="1:13" ht="6" hidden="1" customHeight="1">
      <c r="A5" s="101"/>
      <c r="B5" s="113"/>
      <c r="C5" s="113"/>
      <c r="D5" s="113"/>
      <c r="E5" s="113"/>
      <c r="F5" s="113"/>
      <c r="G5" s="113"/>
      <c r="H5" s="113"/>
      <c r="I5" s="113"/>
    </row>
    <row r="6" spans="1:13" ht="15.75">
      <c r="A6" s="114" t="s">
        <v>139</v>
      </c>
      <c r="B6" s="115"/>
      <c r="C6" s="115"/>
      <c r="D6" s="115"/>
      <c r="E6" s="115"/>
      <c r="F6" s="115"/>
      <c r="G6" s="115"/>
      <c r="H6" s="115"/>
      <c r="I6" s="115"/>
    </row>
    <row r="7" spans="1:13" ht="15.75">
      <c r="A7" s="96" t="s">
        <v>163</v>
      </c>
      <c r="B7" s="116"/>
      <c r="C7" s="116"/>
      <c r="D7" s="116"/>
      <c r="E7" s="116"/>
      <c r="F7" s="116"/>
      <c r="G7" s="116"/>
      <c r="H7" s="116"/>
      <c r="I7" s="116"/>
    </row>
    <row r="8" spans="1:13" s="15" customFormat="1" ht="42.75">
      <c r="A8" s="27" t="s">
        <v>9</v>
      </c>
      <c r="B8" s="27" t="s">
        <v>69</v>
      </c>
      <c r="C8" s="27" t="s">
        <v>70</v>
      </c>
      <c r="D8" s="27" t="s">
        <v>71</v>
      </c>
      <c r="E8" s="27" t="s">
        <v>72</v>
      </c>
      <c r="F8" s="27" t="s">
        <v>73</v>
      </c>
      <c r="G8" s="59" t="s">
        <v>45</v>
      </c>
      <c r="H8" s="59" t="s">
        <v>74</v>
      </c>
      <c r="I8" s="27" t="s">
        <v>47</v>
      </c>
    </row>
    <row r="9" spans="1:13" s="15" customFormat="1" ht="15.75">
      <c r="A9" s="16" t="s">
        <v>140</v>
      </c>
      <c r="B9" s="17"/>
      <c r="C9" s="17"/>
      <c r="D9" s="17"/>
      <c r="E9" s="17"/>
      <c r="F9" s="17"/>
      <c r="G9" s="120">
        <v>10835.6</v>
      </c>
      <c r="H9" s="120">
        <v>6636.1</v>
      </c>
      <c r="I9" s="121">
        <f t="shared" ref="I9:I72" si="0">H9/G9*100</f>
        <v>61.243493669016949</v>
      </c>
    </row>
    <row r="10" spans="1:13" s="15" customFormat="1" ht="15.75">
      <c r="A10" s="16" t="s">
        <v>48</v>
      </c>
      <c r="B10" s="17">
        <v>948</v>
      </c>
      <c r="C10" s="18" t="s">
        <v>84</v>
      </c>
      <c r="D10" s="18" t="s">
        <v>85</v>
      </c>
      <c r="E10" s="17"/>
      <c r="F10" s="17"/>
      <c r="G10" s="77">
        <v>5705.6</v>
      </c>
      <c r="H10" s="77">
        <v>3579.9</v>
      </c>
      <c r="I10" s="121">
        <f>H10/G10*100</f>
        <v>62.74362030286035</v>
      </c>
    </row>
    <row r="11" spans="1:13" s="15" customFormat="1" ht="27.75" customHeight="1">
      <c r="A11" s="102" t="s">
        <v>75</v>
      </c>
      <c r="B11" s="21">
        <v>948</v>
      </c>
      <c r="C11" s="22" t="s">
        <v>84</v>
      </c>
      <c r="D11" s="22" t="s">
        <v>86</v>
      </c>
      <c r="E11" s="21">
        <v>9000000030</v>
      </c>
      <c r="F11" s="21">
        <v>121</v>
      </c>
      <c r="G11" s="49">
        <v>772.3</v>
      </c>
      <c r="H11" s="49">
        <v>656.2</v>
      </c>
      <c r="I11" s="23">
        <f t="shared" si="0"/>
        <v>84.966981742846059</v>
      </c>
    </row>
    <row r="12" spans="1:13" s="15" customFormat="1" ht="27.75" customHeight="1">
      <c r="A12" s="102"/>
      <c r="B12" s="79">
        <v>948</v>
      </c>
      <c r="C12" s="22" t="s">
        <v>84</v>
      </c>
      <c r="D12" s="22" t="s">
        <v>86</v>
      </c>
      <c r="E12" s="79">
        <v>9000000030</v>
      </c>
      <c r="F12" s="79">
        <v>266</v>
      </c>
      <c r="G12" s="80">
        <v>4.2</v>
      </c>
      <c r="H12" s="80">
        <v>4.2</v>
      </c>
      <c r="I12" s="81">
        <v>100</v>
      </c>
    </row>
    <row r="13" spans="1:13" s="15" customFormat="1" ht="15.75">
      <c r="A13" s="102"/>
      <c r="B13" s="74">
        <v>948</v>
      </c>
      <c r="C13" s="22" t="s">
        <v>84</v>
      </c>
      <c r="D13" s="22" t="s">
        <v>86</v>
      </c>
      <c r="E13" s="21">
        <v>9000000030</v>
      </c>
      <c r="F13" s="21">
        <v>129</v>
      </c>
      <c r="G13" s="49">
        <v>270</v>
      </c>
      <c r="H13" s="49">
        <v>0.9</v>
      </c>
      <c r="I13" s="23">
        <f t="shared" si="0"/>
        <v>0.33333333333333337</v>
      </c>
    </row>
    <row r="14" spans="1:13" s="15" customFormat="1" ht="17.25" customHeight="1">
      <c r="A14" s="102" t="s">
        <v>76</v>
      </c>
      <c r="B14" s="74">
        <v>948</v>
      </c>
      <c r="C14" s="22" t="s">
        <v>84</v>
      </c>
      <c r="D14" s="22" t="s">
        <v>87</v>
      </c>
      <c r="E14" s="21">
        <v>9000000010</v>
      </c>
      <c r="F14" s="21">
        <v>121</v>
      </c>
      <c r="G14" s="49">
        <v>650</v>
      </c>
      <c r="H14" s="49">
        <v>451.3</v>
      </c>
      <c r="I14" s="23">
        <f t="shared" si="0"/>
        <v>69.430769230769229</v>
      </c>
    </row>
    <row r="15" spans="1:13" s="15" customFormat="1" ht="17.25" customHeight="1">
      <c r="A15" s="102"/>
      <c r="B15" s="74">
        <v>948</v>
      </c>
      <c r="C15" s="22" t="s">
        <v>84</v>
      </c>
      <c r="D15" s="22" t="s">
        <v>87</v>
      </c>
      <c r="E15" s="21">
        <v>9000000010</v>
      </c>
      <c r="F15" s="21">
        <v>122</v>
      </c>
      <c r="G15" s="49">
        <v>32.9</v>
      </c>
      <c r="H15" s="49">
        <v>32.799999999999997</v>
      </c>
      <c r="I15" s="23">
        <v>99.7</v>
      </c>
    </row>
    <row r="16" spans="1:13" s="15" customFormat="1" ht="15.75">
      <c r="A16" s="102"/>
      <c r="B16" s="74">
        <v>948</v>
      </c>
      <c r="C16" s="22" t="s">
        <v>84</v>
      </c>
      <c r="D16" s="22" t="s">
        <v>87</v>
      </c>
      <c r="E16" s="21">
        <v>9000000010</v>
      </c>
      <c r="F16" s="21">
        <v>129</v>
      </c>
      <c r="G16" s="49">
        <v>200</v>
      </c>
      <c r="H16" s="49">
        <v>0.7</v>
      </c>
      <c r="I16" s="23">
        <f t="shared" si="0"/>
        <v>0.35</v>
      </c>
    </row>
    <row r="17" spans="1:9" s="15" customFormat="1" ht="15.75">
      <c r="A17" s="102"/>
      <c r="B17" s="74">
        <v>948</v>
      </c>
      <c r="C17" s="22" t="s">
        <v>84</v>
      </c>
      <c r="D17" s="22" t="s">
        <v>87</v>
      </c>
      <c r="E17" s="21">
        <v>9000000010</v>
      </c>
      <c r="F17" s="21">
        <v>244</v>
      </c>
      <c r="G17" s="49">
        <v>86.6</v>
      </c>
      <c r="H17" s="49">
        <v>50.1</v>
      </c>
      <c r="I17" s="23">
        <f t="shared" si="0"/>
        <v>57.852193995381064</v>
      </c>
    </row>
    <row r="18" spans="1:9" s="15" customFormat="1" ht="15.75">
      <c r="A18" s="102"/>
      <c r="B18" s="74">
        <v>948</v>
      </c>
      <c r="C18" s="22" t="s">
        <v>84</v>
      </c>
      <c r="D18" s="22" t="s">
        <v>87</v>
      </c>
      <c r="E18" s="21">
        <v>9000000010</v>
      </c>
      <c r="F18" s="21">
        <v>247</v>
      </c>
      <c r="G18" s="49">
        <v>262.60000000000002</v>
      </c>
      <c r="H18" s="49">
        <v>115.5</v>
      </c>
      <c r="I18" s="23">
        <f t="shared" si="0"/>
        <v>43.983244478293983</v>
      </c>
    </row>
    <row r="19" spans="1:9" s="15" customFormat="1" ht="15.75">
      <c r="A19" s="102"/>
      <c r="B19" s="74">
        <v>948</v>
      </c>
      <c r="C19" s="22" t="s">
        <v>84</v>
      </c>
      <c r="D19" s="22" t="s">
        <v>87</v>
      </c>
      <c r="E19" s="21">
        <v>9000000010</v>
      </c>
      <c r="F19" s="21">
        <v>851</v>
      </c>
      <c r="G19" s="49">
        <v>0</v>
      </c>
      <c r="H19" s="49">
        <v>0</v>
      </c>
      <c r="I19" s="23">
        <v>0</v>
      </c>
    </row>
    <row r="20" spans="1:9" s="15" customFormat="1" ht="15.75">
      <c r="A20" s="102"/>
      <c r="B20" s="74">
        <v>948</v>
      </c>
      <c r="C20" s="22" t="s">
        <v>84</v>
      </c>
      <c r="D20" s="22" t="s">
        <v>87</v>
      </c>
      <c r="E20" s="21">
        <v>9000000010</v>
      </c>
      <c r="F20" s="21">
        <v>852</v>
      </c>
      <c r="G20" s="49">
        <v>0</v>
      </c>
      <c r="H20" s="49">
        <v>0</v>
      </c>
      <c r="I20" s="22" t="s">
        <v>133</v>
      </c>
    </row>
    <row r="21" spans="1:9" s="15" customFormat="1" ht="15.75">
      <c r="A21" s="102"/>
      <c r="B21" s="74">
        <v>948</v>
      </c>
      <c r="C21" s="22" t="s">
        <v>84</v>
      </c>
      <c r="D21" s="22" t="s">
        <v>87</v>
      </c>
      <c r="E21" s="21">
        <v>9000000010</v>
      </c>
      <c r="F21" s="21">
        <v>853</v>
      </c>
      <c r="G21" s="49">
        <v>0</v>
      </c>
      <c r="H21" s="49">
        <v>0</v>
      </c>
      <c r="I21" s="22" t="s">
        <v>133</v>
      </c>
    </row>
    <row r="22" spans="1:9" s="15" customFormat="1" ht="15.75">
      <c r="A22" s="43"/>
      <c r="B22" s="74">
        <v>948</v>
      </c>
      <c r="C22" s="22" t="s">
        <v>84</v>
      </c>
      <c r="D22" s="22" t="s">
        <v>87</v>
      </c>
      <c r="E22" s="21">
        <v>9900035210</v>
      </c>
      <c r="F22" s="21">
        <v>540</v>
      </c>
      <c r="G22" s="49">
        <v>36.799999999999997</v>
      </c>
      <c r="H22" s="49">
        <v>0</v>
      </c>
      <c r="I22" s="23">
        <f t="shared" si="0"/>
        <v>0</v>
      </c>
    </row>
    <row r="23" spans="1:9" s="15" customFormat="1" ht="30">
      <c r="A23" s="24" t="s">
        <v>77</v>
      </c>
      <c r="B23" s="74">
        <v>948</v>
      </c>
      <c r="C23" s="22" t="s">
        <v>84</v>
      </c>
      <c r="D23" s="22" t="s">
        <v>87</v>
      </c>
      <c r="E23" s="21">
        <v>9900070010</v>
      </c>
      <c r="F23" s="21">
        <v>244</v>
      </c>
      <c r="G23" s="49">
        <v>3</v>
      </c>
      <c r="H23" s="49">
        <v>0</v>
      </c>
      <c r="I23" s="23">
        <f t="shared" si="0"/>
        <v>0</v>
      </c>
    </row>
    <row r="24" spans="1:9" s="15" customFormat="1" ht="15.75">
      <c r="A24" s="24" t="s">
        <v>51</v>
      </c>
      <c r="B24" s="74">
        <v>948</v>
      </c>
      <c r="C24" s="22" t="s">
        <v>84</v>
      </c>
      <c r="D24" s="22" t="s">
        <v>88</v>
      </c>
      <c r="E24" s="21">
        <v>9900035210</v>
      </c>
      <c r="F24" s="21">
        <v>540</v>
      </c>
      <c r="G24" s="49">
        <v>36.799999999999997</v>
      </c>
      <c r="H24" s="49">
        <v>0</v>
      </c>
      <c r="I24" s="23">
        <f t="shared" si="0"/>
        <v>0</v>
      </c>
    </row>
    <row r="25" spans="1:9" s="15" customFormat="1" ht="15.75">
      <c r="A25" s="24" t="s">
        <v>52</v>
      </c>
      <c r="B25" s="42">
        <v>948</v>
      </c>
      <c r="C25" s="42" t="s">
        <v>84</v>
      </c>
      <c r="D25" s="42">
        <v>11</v>
      </c>
      <c r="E25" s="42">
        <v>9900080670</v>
      </c>
      <c r="F25" s="42">
        <v>870</v>
      </c>
      <c r="G25" s="76" t="s">
        <v>145</v>
      </c>
      <c r="H25" s="76">
        <v>0</v>
      </c>
      <c r="I25" s="42" t="s">
        <v>133</v>
      </c>
    </row>
    <row r="26" spans="1:9" s="15" customFormat="1" ht="15.75">
      <c r="A26" s="102" t="s">
        <v>53</v>
      </c>
      <c r="B26" s="42">
        <v>948</v>
      </c>
      <c r="C26" s="42" t="s">
        <v>84</v>
      </c>
      <c r="D26" s="42">
        <v>13</v>
      </c>
      <c r="E26" s="42" t="s">
        <v>149</v>
      </c>
      <c r="F26" s="42">
        <v>244</v>
      </c>
      <c r="G26" s="76" t="s">
        <v>164</v>
      </c>
      <c r="H26" s="76" t="s">
        <v>165</v>
      </c>
      <c r="I26" s="42" t="s">
        <v>166</v>
      </c>
    </row>
    <row r="27" spans="1:9" s="15" customFormat="1" ht="15.75">
      <c r="A27" s="102"/>
      <c r="B27" s="42">
        <v>948</v>
      </c>
      <c r="C27" s="42" t="s">
        <v>84</v>
      </c>
      <c r="D27" s="42">
        <v>13</v>
      </c>
      <c r="E27" s="42" t="s">
        <v>149</v>
      </c>
      <c r="F27" s="42">
        <v>852</v>
      </c>
      <c r="G27" s="76" t="s">
        <v>167</v>
      </c>
      <c r="H27" s="76" t="s">
        <v>168</v>
      </c>
      <c r="I27" s="42" t="s">
        <v>169</v>
      </c>
    </row>
    <row r="28" spans="1:9" s="15" customFormat="1" ht="15.75">
      <c r="A28" s="102"/>
      <c r="B28" s="74">
        <v>948</v>
      </c>
      <c r="C28" s="22" t="s">
        <v>84</v>
      </c>
      <c r="D28" s="21">
        <v>13</v>
      </c>
      <c r="E28" s="21">
        <v>9900003020</v>
      </c>
      <c r="F28" s="21">
        <v>853</v>
      </c>
      <c r="G28" s="61">
        <v>25.2</v>
      </c>
      <c r="H28" s="61">
        <v>21</v>
      </c>
      <c r="I28" s="36">
        <v>83.3</v>
      </c>
    </row>
    <row r="29" spans="1:9" s="15" customFormat="1" ht="15.75">
      <c r="A29" s="102"/>
      <c r="B29" s="74">
        <v>948</v>
      </c>
      <c r="C29" s="22" t="s">
        <v>84</v>
      </c>
      <c r="D29" s="21">
        <v>13</v>
      </c>
      <c r="E29" s="21">
        <v>9900000590</v>
      </c>
      <c r="F29" s="21">
        <v>111</v>
      </c>
      <c r="G29" s="49">
        <v>1841.9</v>
      </c>
      <c r="H29" s="49">
        <v>1078.8</v>
      </c>
      <c r="I29" s="23">
        <f t="shared" si="0"/>
        <v>58.569954937835924</v>
      </c>
    </row>
    <row r="30" spans="1:9" s="15" customFormat="1" ht="15.75">
      <c r="A30" s="102"/>
      <c r="B30" s="74">
        <v>948</v>
      </c>
      <c r="C30" s="22" t="s">
        <v>84</v>
      </c>
      <c r="D30" s="21">
        <v>13</v>
      </c>
      <c r="E30" s="21">
        <v>9900000590</v>
      </c>
      <c r="F30" s="21">
        <v>119</v>
      </c>
      <c r="G30" s="49">
        <v>550</v>
      </c>
      <c r="H30" s="49">
        <v>0</v>
      </c>
      <c r="I30" s="23">
        <f t="shared" si="0"/>
        <v>0</v>
      </c>
    </row>
    <row r="31" spans="1:9" s="15" customFormat="1" ht="15.75">
      <c r="A31" s="102"/>
      <c r="B31" s="74">
        <v>948</v>
      </c>
      <c r="C31" s="22" t="s">
        <v>84</v>
      </c>
      <c r="D31" s="21">
        <v>13</v>
      </c>
      <c r="E31" s="21">
        <v>9900000590</v>
      </c>
      <c r="F31" s="21">
        <v>244</v>
      </c>
      <c r="G31" s="49">
        <v>684.3</v>
      </c>
      <c r="H31" s="49">
        <v>457.1</v>
      </c>
      <c r="I31" s="23">
        <v>66.8</v>
      </c>
    </row>
    <row r="32" spans="1:9" s="15" customFormat="1" ht="15.75">
      <c r="A32" s="102"/>
      <c r="B32" s="85">
        <v>948</v>
      </c>
      <c r="C32" s="22" t="s">
        <v>84</v>
      </c>
      <c r="D32" s="85">
        <v>13</v>
      </c>
      <c r="E32" s="85">
        <v>9900000590</v>
      </c>
      <c r="F32" s="85">
        <v>831</v>
      </c>
      <c r="G32" s="83">
        <v>15</v>
      </c>
      <c r="H32" s="83">
        <v>15</v>
      </c>
      <c r="I32" s="84">
        <v>100</v>
      </c>
    </row>
    <row r="33" spans="1:9" s="15" customFormat="1" ht="15.75">
      <c r="A33" s="102"/>
      <c r="B33" s="74">
        <v>948</v>
      </c>
      <c r="C33" s="22" t="s">
        <v>84</v>
      </c>
      <c r="D33" s="21">
        <v>13</v>
      </c>
      <c r="E33" s="21">
        <v>9900000590</v>
      </c>
      <c r="F33" s="21">
        <v>851</v>
      </c>
      <c r="G33" s="49">
        <v>0</v>
      </c>
      <c r="H33" s="49">
        <v>0</v>
      </c>
      <c r="I33" s="22" t="s">
        <v>133</v>
      </c>
    </row>
    <row r="34" spans="1:9" s="15" customFormat="1" ht="15.75">
      <c r="A34" s="117"/>
      <c r="B34" s="74">
        <v>948</v>
      </c>
      <c r="C34" s="22" t="s">
        <v>84</v>
      </c>
      <c r="D34" s="21">
        <v>13</v>
      </c>
      <c r="E34" s="21">
        <v>9900000590</v>
      </c>
      <c r="F34" s="21">
        <v>852</v>
      </c>
      <c r="G34" s="49">
        <v>0</v>
      </c>
      <c r="H34" s="49">
        <v>0</v>
      </c>
      <c r="I34" s="23">
        <v>0</v>
      </c>
    </row>
    <row r="35" spans="1:9" s="15" customFormat="1" ht="15.75">
      <c r="A35" s="117"/>
      <c r="B35" s="74">
        <v>948</v>
      </c>
      <c r="C35" s="22" t="s">
        <v>84</v>
      </c>
      <c r="D35" s="21">
        <v>13</v>
      </c>
      <c r="E35" s="21">
        <v>9900000590</v>
      </c>
      <c r="F35" s="21">
        <v>853</v>
      </c>
      <c r="G35" s="49">
        <v>5</v>
      </c>
      <c r="H35" s="49">
        <v>0</v>
      </c>
      <c r="I35" s="23">
        <f t="shared" si="0"/>
        <v>0</v>
      </c>
    </row>
    <row r="36" spans="1:9" s="15" customFormat="1" ht="15.75">
      <c r="A36" s="16" t="s">
        <v>78</v>
      </c>
      <c r="B36" s="17">
        <v>948</v>
      </c>
      <c r="C36" s="18" t="s">
        <v>86</v>
      </c>
      <c r="D36" s="18" t="s">
        <v>89</v>
      </c>
      <c r="E36" s="17"/>
      <c r="F36" s="17"/>
      <c r="G36" s="60">
        <v>87.2</v>
      </c>
      <c r="H36" s="60">
        <v>0</v>
      </c>
      <c r="I36" s="20">
        <f t="shared" si="0"/>
        <v>0</v>
      </c>
    </row>
    <row r="37" spans="1:9" s="15" customFormat="1" ht="20.25" customHeight="1">
      <c r="A37" s="102" t="s">
        <v>79</v>
      </c>
      <c r="B37" s="74">
        <v>948</v>
      </c>
      <c r="C37" s="22" t="s">
        <v>86</v>
      </c>
      <c r="D37" s="22" t="s">
        <v>89</v>
      </c>
      <c r="E37" s="21">
        <v>9900051180</v>
      </c>
      <c r="F37" s="21">
        <v>121</v>
      </c>
      <c r="G37" s="49">
        <v>66</v>
      </c>
      <c r="H37" s="49">
        <v>0</v>
      </c>
      <c r="I37" s="23">
        <f t="shared" si="0"/>
        <v>0</v>
      </c>
    </row>
    <row r="38" spans="1:9" s="15" customFormat="1" ht="20.25" customHeight="1">
      <c r="A38" s="102"/>
      <c r="B38" s="74">
        <v>948</v>
      </c>
      <c r="C38" s="22" t="s">
        <v>86</v>
      </c>
      <c r="D38" s="22" t="s">
        <v>89</v>
      </c>
      <c r="E38" s="21">
        <v>9900051180</v>
      </c>
      <c r="F38" s="21">
        <v>129</v>
      </c>
      <c r="G38" s="49">
        <v>21.2</v>
      </c>
      <c r="H38" s="49">
        <v>0</v>
      </c>
      <c r="I38" s="23">
        <f t="shared" ref="I38" si="1">H38/G38*100</f>
        <v>0</v>
      </c>
    </row>
    <row r="39" spans="1:9" s="15" customFormat="1" ht="15.75">
      <c r="A39" s="102"/>
      <c r="B39" s="74">
        <v>948</v>
      </c>
      <c r="C39" s="22" t="s">
        <v>86</v>
      </c>
      <c r="D39" s="22" t="s">
        <v>89</v>
      </c>
      <c r="E39" s="21">
        <v>9900051180</v>
      </c>
      <c r="F39" s="21">
        <v>244</v>
      </c>
      <c r="G39" s="49">
        <v>0</v>
      </c>
      <c r="H39" s="49">
        <v>0</v>
      </c>
      <c r="I39" s="23">
        <v>0</v>
      </c>
    </row>
    <row r="40" spans="1:9" s="15" customFormat="1" ht="28.5">
      <c r="A40" s="16" t="s">
        <v>80</v>
      </c>
      <c r="B40" s="17">
        <v>948</v>
      </c>
      <c r="C40" s="18" t="s">
        <v>89</v>
      </c>
      <c r="D40" s="18" t="s">
        <v>85</v>
      </c>
      <c r="E40" s="17"/>
      <c r="F40" s="17"/>
      <c r="G40" s="60">
        <v>368.3</v>
      </c>
      <c r="H40" s="60">
        <v>329.6</v>
      </c>
      <c r="I40" s="20">
        <f t="shared" si="0"/>
        <v>89.492261743144169</v>
      </c>
    </row>
    <row r="41" spans="1:9" s="15" customFormat="1" ht="15.75">
      <c r="A41" s="24" t="s">
        <v>56</v>
      </c>
      <c r="B41" s="74">
        <v>948</v>
      </c>
      <c r="C41" s="22" t="s">
        <v>89</v>
      </c>
      <c r="D41" s="22" t="s">
        <v>91</v>
      </c>
      <c r="E41" s="21">
        <v>9900002470</v>
      </c>
      <c r="F41" s="21">
        <v>244</v>
      </c>
      <c r="G41" s="49">
        <v>368.3</v>
      </c>
      <c r="H41" s="49">
        <v>329.6</v>
      </c>
      <c r="I41" s="23">
        <f t="shared" si="0"/>
        <v>89.492261743144169</v>
      </c>
    </row>
    <row r="42" spans="1:9" s="15" customFormat="1" ht="15.75">
      <c r="A42" s="16" t="s">
        <v>57</v>
      </c>
      <c r="B42" s="17">
        <v>948</v>
      </c>
      <c r="C42" s="18" t="s">
        <v>87</v>
      </c>
      <c r="D42" s="18" t="s">
        <v>85</v>
      </c>
      <c r="E42" s="17"/>
      <c r="F42" s="17"/>
      <c r="G42" s="60">
        <v>622.4</v>
      </c>
      <c r="H42" s="60">
        <v>227.6</v>
      </c>
      <c r="I42" s="20">
        <f t="shared" si="0"/>
        <v>36.568123393316192</v>
      </c>
    </row>
    <row r="43" spans="1:9" s="15" customFormat="1" ht="15.75">
      <c r="A43" s="104" t="s">
        <v>58</v>
      </c>
      <c r="B43" s="74">
        <v>948</v>
      </c>
      <c r="C43" s="18" t="s">
        <v>87</v>
      </c>
      <c r="D43" s="18" t="s">
        <v>90</v>
      </c>
      <c r="E43" s="21">
        <v>9900001130</v>
      </c>
      <c r="F43" s="21">
        <v>244</v>
      </c>
      <c r="G43" s="49">
        <v>613.79999999999995</v>
      </c>
      <c r="H43" s="49">
        <v>227.6</v>
      </c>
      <c r="I43" s="23">
        <f t="shared" si="0"/>
        <v>37.080482241772565</v>
      </c>
    </row>
    <row r="44" spans="1:9" s="15" customFormat="1" ht="15.75">
      <c r="A44" s="107"/>
      <c r="B44" s="74">
        <v>948</v>
      </c>
      <c r="C44" s="18" t="s">
        <v>87</v>
      </c>
      <c r="D44" s="18" t="s">
        <v>90</v>
      </c>
      <c r="E44" s="79" t="s">
        <v>146</v>
      </c>
      <c r="F44" s="66">
        <v>251</v>
      </c>
      <c r="G44" s="67">
        <v>8.6</v>
      </c>
      <c r="H44" s="67">
        <v>0</v>
      </c>
      <c r="I44" s="22" t="s">
        <v>133</v>
      </c>
    </row>
    <row r="45" spans="1:9" s="15" customFormat="1" ht="30">
      <c r="A45" s="25" t="s">
        <v>96</v>
      </c>
      <c r="B45" s="74">
        <v>948</v>
      </c>
      <c r="C45" s="18" t="s">
        <v>87</v>
      </c>
      <c r="D45" s="18" t="s">
        <v>92</v>
      </c>
      <c r="E45" s="21">
        <v>9900003400</v>
      </c>
      <c r="F45" s="21">
        <v>244</v>
      </c>
      <c r="G45" s="49">
        <v>0</v>
      </c>
      <c r="H45" s="49">
        <v>0</v>
      </c>
      <c r="I45" s="23">
        <v>0</v>
      </c>
    </row>
    <row r="46" spans="1:9" s="15" customFormat="1" ht="28.5">
      <c r="A46" s="16" t="s">
        <v>59</v>
      </c>
      <c r="B46" s="17">
        <v>948</v>
      </c>
      <c r="C46" s="18" t="s">
        <v>93</v>
      </c>
      <c r="D46" s="18" t="s">
        <v>85</v>
      </c>
      <c r="E46" s="17"/>
      <c r="F46" s="17"/>
      <c r="G46" s="60">
        <v>1308</v>
      </c>
      <c r="H46" s="60">
        <v>834.6</v>
      </c>
      <c r="I46" s="20">
        <f>H46/G46*100</f>
        <v>63.807339449541288</v>
      </c>
    </row>
    <row r="47" spans="1:9" s="15" customFormat="1" ht="15.75">
      <c r="A47" s="104" t="s">
        <v>94</v>
      </c>
      <c r="B47" s="74">
        <v>948</v>
      </c>
      <c r="C47" s="42" t="s">
        <v>93</v>
      </c>
      <c r="D47" s="42" t="s">
        <v>86</v>
      </c>
      <c r="E47" s="41">
        <v>9900001020</v>
      </c>
      <c r="F47" s="41">
        <v>414</v>
      </c>
      <c r="G47" s="61">
        <v>0</v>
      </c>
      <c r="H47" s="61">
        <v>0</v>
      </c>
      <c r="I47" s="36">
        <v>0</v>
      </c>
    </row>
    <row r="48" spans="1:9" s="15" customFormat="1" ht="15.75">
      <c r="A48" s="105"/>
      <c r="B48" s="74">
        <v>948</v>
      </c>
      <c r="C48" s="22" t="s">
        <v>93</v>
      </c>
      <c r="D48" s="22" t="s">
        <v>86</v>
      </c>
      <c r="E48" s="21">
        <v>9900003510</v>
      </c>
      <c r="F48" s="21">
        <v>244</v>
      </c>
      <c r="G48" s="49">
        <v>0</v>
      </c>
      <c r="H48" s="49">
        <v>0</v>
      </c>
      <c r="I48" s="23">
        <v>0</v>
      </c>
    </row>
    <row r="49" spans="1:9" s="15" customFormat="1" ht="15.75">
      <c r="A49" s="104" t="s">
        <v>61</v>
      </c>
      <c r="B49" s="74">
        <v>948</v>
      </c>
      <c r="C49" s="22" t="s">
        <v>93</v>
      </c>
      <c r="D49" s="22" t="s">
        <v>89</v>
      </c>
      <c r="E49" s="21">
        <v>9900035210</v>
      </c>
      <c r="F49" s="21">
        <v>540</v>
      </c>
      <c r="G49" s="49">
        <v>0</v>
      </c>
      <c r="H49" s="49">
        <v>0</v>
      </c>
      <c r="I49" s="23">
        <v>0</v>
      </c>
    </row>
    <row r="50" spans="1:9" s="15" customFormat="1" ht="15.75">
      <c r="A50" s="106"/>
      <c r="B50" s="74">
        <v>948</v>
      </c>
      <c r="C50" s="22" t="s">
        <v>93</v>
      </c>
      <c r="D50" s="22" t="s">
        <v>89</v>
      </c>
      <c r="E50" s="66" t="s">
        <v>129</v>
      </c>
      <c r="F50" s="21">
        <v>244</v>
      </c>
      <c r="G50" s="49">
        <v>204.3</v>
      </c>
      <c r="H50" s="49">
        <v>0</v>
      </c>
      <c r="I50" s="23">
        <v>0</v>
      </c>
    </row>
    <row r="51" spans="1:9" s="15" customFormat="1" ht="15.75">
      <c r="A51" s="106"/>
      <c r="B51" s="74">
        <v>948</v>
      </c>
      <c r="C51" s="22" t="s">
        <v>93</v>
      </c>
      <c r="D51" s="22" t="s">
        <v>89</v>
      </c>
      <c r="E51" s="21">
        <v>9900006100</v>
      </c>
      <c r="F51" s="21">
        <v>244</v>
      </c>
      <c r="G51" s="49">
        <v>95.2</v>
      </c>
      <c r="H51" s="49">
        <v>89.9</v>
      </c>
      <c r="I51" s="23">
        <v>94.4</v>
      </c>
    </row>
    <row r="52" spans="1:9" s="15" customFormat="1" ht="15.75">
      <c r="A52" s="106"/>
      <c r="B52" s="74">
        <v>948</v>
      </c>
      <c r="C52" s="22" t="s">
        <v>93</v>
      </c>
      <c r="D52" s="22" t="s">
        <v>89</v>
      </c>
      <c r="E52" s="21">
        <v>9900006100</v>
      </c>
      <c r="F52" s="21">
        <v>247</v>
      </c>
      <c r="G52" s="49">
        <v>376.7</v>
      </c>
      <c r="H52" s="49">
        <v>263.60000000000002</v>
      </c>
      <c r="I52" s="23">
        <v>70</v>
      </c>
    </row>
    <row r="53" spans="1:9" s="15" customFormat="1" ht="15.75">
      <c r="A53" s="106"/>
      <c r="B53" s="74">
        <v>948</v>
      </c>
      <c r="C53" s="22" t="s">
        <v>93</v>
      </c>
      <c r="D53" s="22" t="s">
        <v>89</v>
      </c>
      <c r="E53" s="74">
        <v>9900006100</v>
      </c>
      <c r="F53" s="74">
        <v>852</v>
      </c>
      <c r="G53" s="72">
        <v>10</v>
      </c>
      <c r="H53" s="72">
        <v>10</v>
      </c>
      <c r="I53" s="73">
        <v>100</v>
      </c>
    </row>
    <row r="54" spans="1:9" s="15" customFormat="1" ht="15.75">
      <c r="A54" s="106"/>
      <c r="B54" s="74">
        <v>948</v>
      </c>
      <c r="C54" s="22" t="s">
        <v>93</v>
      </c>
      <c r="D54" s="22" t="s">
        <v>89</v>
      </c>
      <c r="E54" s="74">
        <v>9900006100</v>
      </c>
      <c r="F54" s="74">
        <v>853</v>
      </c>
      <c r="G54" s="72">
        <v>5.8</v>
      </c>
      <c r="H54" s="72">
        <v>5.8</v>
      </c>
      <c r="I54" s="73">
        <v>100</v>
      </c>
    </row>
    <row r="55" spans="1:9" s="15" customFormat="1" ht="15.75">
      <c r="A55" s="106"/>
      <c r="B55" s="74">
        <v>948</v>
      </c>
      <c r="C55" s="22" t="s">
        <v>93</v>
      </c>
      <c r="D55" s="22" t="s">
        <v>89</v>
      </c>
      <c r="E55" s="21">
        <v>9900006400</v>
      </c>
      <c r="F55" s="21">
        <v>244</v>
      </c>
      <c r="G55" s="49">
        <v>97.8</v>
      </c>
      <c r="H55" s="49">
        <v>82.1</v>
      </c>
      <c r="I55" s="23">
        <v>83.9</v>
      </c>
    </row>
    <row r="56" spans="1:9" s="15" customFormat="1" ht="15.75">
      <c r="A56" s="105"/>
      <c r="B56" s="74">
        <v>948</v>
      </c>
      <c r="C56" s="22" t="s">
        <v>93</v>
      </c>
      <c r="D56" s="22" t="s">
        <v>89</v>
      </c>
      <c r="E56" s="21">
        <v>9900006500</v>
      </c>
      <c r="F56" s="21">
        <v>244</v>
      </c>
      <c r="G56" s="49">
        <v>518.20000000000005</v>
      </c>
      <c r="H56" s="49">
        <v>383.3</v>
      </c>
      <c r="I56" s="23">
        <f t="shared" si="0"/>
        <v>73.967580084909301</v>
      </c>
    </row>
    <row r="57" spans="1:9" s="15" customFormat="1" ht="28.5">
      <c r="A57" s="16" t="s">
        <v>81</v>
      </c>
      <c r="B57" s="17">
        <v>948</v>
      </c>
      <c r="C57" s="18" t="s">
        <v>95</v>
      </c>
      <c r="D57" s="18" t="s">
        <v>85</v>
      </c>
      <c r="E57" s="17"/>
      <c r="F57" s="17"/>
      <c r="G57" s="60">
        <v>2682.5</v>
      </c>
      <c r="H57" s="60">
        <v>1628.5</v>
      </c>
      <c r="I57" s="20">
        <f t="shared" si="0"/>
        <v>60.708294501397951</v>
      </c>
    </row>
    <row r="58" spans="1:9" s="15" customFormat="1" ht="15.75">
      <c r="A58" s="106"/>
      <c r="B58" s="74">
        <v>948</v>
      </c>
      <c r="C58" s="22" t="s">
        <v>95</v>
      </c>
      <c r="D58" s="22" t="s">
        <v>84</v>
      </c>
      <c r="E58" s="21">
        <v>9900004400</v>
      </c>
      <c r="F58" s="21">
        <v>111</v>
      </c>
      <c r="G58" s="49">
        <v>790</v>
      </c>
      <c r="H58" s="49">
        <v>494.3</v>
      </c>
      <c r="I58" s="23">
        <f t="shared" si="0"/>
        <v>62.569620253164558</v>
      </c>
    </row>
    <row r="59" spans="1:9" s="15" customFormat="1" ht="15.75">
      <c r="A59" s="106"/>
      <c r="B59" s="74">
        <v>948</v>
      </c>
      <c r="C59" s="22" t="s">
        <v>95</v>
      </c>
      <c r="D59" s="22" t="s">
        <v>84</v>
      </c>
      <c r="E59" s="21">
        <v>9900004400</v>
      </c>
      <c r="F59" s="21">
        <v>119</v>
      </c>
      <c r="G59" s="49">
        <v>230</v>
      </c>
      <c r="H59" s="49">
        <v>0.7</v>
      </c>
      <c r="I59" s="23">
        <v>0.3</v>
      </c>
    </row>
    <row r="60" spans="1:9" s="15" customFormat="1" ht="15.75">
      <c r="A60" s="106"/>
      <c r="B60" s="74">
        <v>948</v>
      </c>
      <c r="C60" s="22" t="s">
        <v>95</v>
      </c>
      <c r="D60" s="22" t="s">
        <v>84</v>
      </c>
      <c r="E60" s="21">
        <v>9900004400</v>
      </c>
      <c r="F60" s="21">
        <v>244</v>
      </c>
      <c r="G60" s="49">
        <v>742.6</v>
      </c>
      <c r="H60" s="49">
        <v>634.9</v>
      </c>
      <c r="I60" s="23">
        <f t="shared" si="0"/>
        <v>85.496902774037167</v>
      </c>
    </row>
    <row r="61" spans="1:9" s="15" customFormat="1" ht="15.75">
      <c r="A61" s="106"/>
      <c r="B61" s="74">
        <v>948</v>
      </c>
      <c r="C61" s="22" t="s">
        <v>95</v>
      </c>
      <c r="D61" s="22" t="s">
        <v>84</v>
      </c>
      <c r="E61" s="21">
        <v>9900004400</v>
      </c>
      <c r="F61" s="21">
        <v>247</v>
      </c>
      <c r="G61" s="49">
        <v>561.9</v>
      </c>
      <c r="H61" s="49">
        <v>337.9</v>
      </c>
      <c r="I61" s="23">
        <f t="shared" si="0"/>
        <v>60.135255383520203</v>
      </c>
    </row>
    <row r="62" spans="1:9" s="15" customFormat="1" ht="15.75">
      <c r="A62" s="106"/>
      <c r="B62" s="74">
        <v>948</v>
      </c>
      <c r="C62" s="22" t="s">
        <v>95</v>
      </c>
      <c r="D62" s="22" t="s">
        <v>84</v>
      </c>
      <c r="E62" s="21">
        <v>9900004400</v>
      </c>
      <c r="F62" s="21">
        <v>831</v>
      </c>
      <c r="G62" s="49">
        <v>3</v>
      </c>
      <c r="H62" s="49">
        <v>0</v>
      </c>
      <c r="I62" s="23">
        <v>0</v>
      </c>
    </row>
    <row r="63" spans="1:9" s="15" customFormat="1" ht="15.75">
      <c r="A63" s="105"/>
      <c r="B63" s="74">
        <v>948</v>
      </c>
      <c r="C63" s="22" t="s">
        <v>95</v>
      </c>
      <c r="D63" s="22" t="s">
        <v>84</v>
      </c>
      <c r="E63" s="21">
        <v>9900004400</v>
      </c>
      <c r="F63" s="21">
        <v>853</v>
      </c>
      <c r="G63" s="49">
        <v>5</v>
      </c>
      <c r="H63" s="49">
        <v>0</v>
      </c>
      <c r="I63" s="23">
        <v>0</v>
      </c>
    </row>
    <row r="64" spans="1:9" s="15" customFormat="1" ht="15.75">
      <c r="A64" s="102" t="s">
        <v>82</v>
      </c>
      <c r="B64" s="74">
        <v>948</v>
      </c>
      <c r="C64" s="22" t="s">
        <v>95</v>
      </c>
      <c r="D64" s="22" t="s">
        <v>84</v>
      </c>
      <c r="E64" s="21">
        <v>9900004420</v>
      </c>
      <c r="F64" s="21">
        <v>111</v>
      </c>
      <c r="G64" s="49">
        <v>270</v>
      </c>
      <c r="H64" s="49">
        <v>160.5</v>
      </c>
      <c r="I64" s="23">
        <f t="shared" si="0"/>
        <v>59.444444444444443</v>
      </c>
    </row>
    <row r="65" spans="1:9" s="15" customFormat="1" ht="15.75">
      <c r="A65" s="102"/>
      <c r="B65" s="74">
        <v>948</v>
      </c>
      <c r="C65" s="22" t="s">
        <v>95</v>
      </c>
      <c r="D65" s="22" t="s">
        <v>84</v>
      </c>
      <c r="E65" s="21">
        <v>9900004420</v>
      </c>
      <c r="F65" s="21">
        <v>119</v>
      </c>
      <c r="G65" s="49">
        <v>80</v>
      </c>
      <c r="H65" s="49">
        <v>0.2</v>
      </c>
      <c r="I65" s="23">
        <v>0</v>
      </c>
    </row>
    <row r="66" spans="1:9" s="15" customFormat="1" ht="15.75">
      <c r="A66" s="102"/>
      <c r="B66" s="74">
        <v>948</v>
      </c>
      <c r="C66" s="22" t="s">
        <v>95</v>
      </c>
      <c r="D66" s="22" t="s">
        <v>84</v>
      </c>
      <c r="E66" s="21">
        <v>9900004420</v>
      </c>
      <c r="F66" s="21">
        <v>244</v>
      </c>
      <c r="G66" s="49">
        <v>0</v>
      </c>
      <c r="H66" s="49">
        <v>0</v>
      </c>
      <c r="I66" s="22" t="s">
        <v>133</v>
      </c>
    </row>
    <row r="67" spans="1:9" s="15" customFormat="1" ht="15.75">
      <c r="A67" s="69"/>
      <c r="B67" s="74">
        <v>948</v>
      </c>
      <c r="C67" s="22" t="s">
        <v>95</v>
      </c>
      <c r="D67" s="22" t="s">
        <v>84</v>
      </c>
      <c r="E67" s="70" t="s">
        <v>130</v>
      </c>
      <c r="F67" s="70">
        <v>244</v>
      </c>
      <c r="G67" s="71">
        <v>0</v>
      </c>
      <c r="H67" s="71">
        <v>0</v>
      </c>
      <c r="I67" s="22" t="s">
        <v>133</v>
      </c>
    </row>
    <row r="68" spans="1:9" s="15" customFormat="1" ht="15.75">
      <c r="A68" s="16" t="s">
        <v>83</v>
      </c>
      <c r="B68" s="17">
        <v>948</v>
      </c>
      <c r="C68" s="17">
        <v>10</v>
      </c>
      <c r="D68" s="17">
        <v>0</v>
      </c>
      <c r="E68" s="21"/>
      <c r="F68" s="21"/>
      <c r="G68" s="60">
        <f>G69+G70</f>
        <v>10</v>
      </c>
      <c r="H68" s="60">
        <v>0</v>
      </c>
      <c r="I68" s="20">
        <v>0</v>
      </c>
    </row>
    <row r="69" spans="1:9" s="15" customFormat="1" ht="15.75">
      <c r="A69" s="24" t="s">
        <v>65</v>
      </c>
      <c r="B69" s="74">
        <v>948</v>
      </c>
      <c r="C69" s="21">
        <v>10</v>
      </c>
      <c r="D69" s="22" t="s">
        <v>84</v>
      </c>
      <c r="E69" s="21">
        <v>2010010270</v>
      </c>
      <c r="F69" s="21">
        <v>313</v>
      </c>
      <c r="G69" s="49">
        <v>0</v>
      </c>
      <c r="H69" s="49">
        <v>0</v>
      </c>
      <c r="I69" s="23">
        <v>0</v>
      </c>
    </row>
    <row r="70" spans="1:9" s="15" customFormat="1" ht="15.75">
      <c r="A70" s="24" t="s">
        <v>66</v>
      </c>
      <c r="B70" s="74">
        <v>948</v>
      </c>
      <c r="C70" s="21">
        <v>10</v>
      </c>
      <c r="D70" s="22" t="s">
        <v>89</v>
      </c>
      <c r="E70" s="21">
        <v>5000000090</v>
      </c>
      <c r="F70" s="21">
        <v>321</v>
      </c>
      <c r="G70" s="49">
        <v>10</v>
      </c>
      <c r="H70" s="49">
        <v>0</v>
      </c>
      <c r="I70" s="23">
        <v>0</v>
      </c>
    </row>
    <row r="71" spans="1:9" s="15" customFormat="1" ht="15.75">
      <c r="A71" s="26" t="s">
        <v>67</v>
      </c>
      <c r="B71" s="17">
        <v>948</v>
      </c>
      <c r="C71" s="17">
        <v>12</v>
      </c>
      <c r="D71" s="18" t="s">
        <v>85</v>
      </c>
      <c r="E71" s="17"/>
      <c r="F71" s="17"/>
      <c r="G71" s="60">
        <v>51.7</v>
      </c>
      <c r="H71" s="60">
        <f>H72</f>
        <v>0</v>
      </c>
      <c r="I71" s="20">
        <f t="shared" si="0"/>
        <v>0</v>
      </c>
    </row>
    <row r="72" spans="1:9" s="15" customFormat="1" ht="8.25" customHeight="1">
      <c r="A72" s="102" t="s">
        <v>51</v>
      </c>
      <c r="B72" s="109">
        <v>948</v>
      </c>
      <c r="C72" s="109">
        <v>12</v>
      </c>
      <c r="D72" s="109">
        <v>2</v>
      </c>
      <c r="E72" s="109">
        <v>9900000170</v>
      </c>
      <c r="F72" s="109">
        <v>540</v>
      </c>
      <c r="G72" s="103">
        <v>51.7</v>
      </c>
      <c r="H72" s="103">
        <v>0</v>
      </c>
      <c r="I72" s="108">
        <f t="shared" si="0"/>
        <v>0</v>
      </c>
    </row>
    <row r="73" spans="1:9" s="15" customFormat="1" ht="10.5" customHeight="1">
      <c r="A73" s="102"/>
      <c r="B73" s="109"/>
      <c r="C73" s="109"/>
      <c r="D73" s="109"/>
      <c r="E73" s="109"/>
      <c r="F73" s="109"/>
      <c r="G73" s="103"/>
      <c r="H73" s="103"/>
      <c r="I73" s="108"/>
    </row>
    <row r="74" spans="1:9">
      <c r="A74" s="11"/>
    </row>
    <row r="76" spans="1:9">
      <c r="B76" s="118"/>
      <c r="C76" s="118"/>
      <c r="D76" s="118"/>
      <c r="E76" s="118"/>
      <c r="F76" s="118"/>
      <c r="G76" s="110"/>
      <c r="H76" s="110"/>
      <c r="I76" s="111"/>
    </row>
    <row r="77" spans="1:9">
      <c r="B77" s="118"/>
      <c r="C77" s="118"/>
      <c r="D77" s="118"/>
      <c r="E77" s="118"/>
      <c r="F77" s="118"/>
      <c r="G77" s="110"/>
      <c r="H77" s="110"/>
      <c r="I77" s="111"/>
    </row>
  </sheetData>
  <mergeCells count="30">
    <mergeCell ref="G76:G77"/>
    <mergeCell ref="H76:H77"/>
    <mergeCell ref="I76:I77"/>
    <mergeCell ref="B1:I5"/>
    <mergeCell ref="A6:I6"/>
    <mergeCell ref="A7:I7"/>
    <mergeCell ref="A26:A35"/>
    <mergeCell ref="A72:A73"/>
    <mergeCell ref="B76:B77"/>
    <mergeCell ref="C76:C77"/>
    <mergeCell ref="D76:D77"/>
    <mergeCell ref="E76:E77"/>
    <mergeCell ref="F76:F77"/>
    <mergeCell ref="D72:D73"/>
    <mergeCell ref="E72:E73"/>
    <mergeCell ref="F72:F73"/>
    <mergeCell ref="H72:H73"/>
    <mergeCell ref="I72:I73"/>
    <mergeCell ref="A64:A66"/>
    <mergeCell ref="B72:B73"/>
    <mergeCell ref="C72:C73"/>
    <mergeCell ref="A1:A5"/>
    <mergeCell ref="A11:A13"/>
    <mergeCell ref="A14:A21"/>
    <mergeCell ref="A37:A39"/>
    <mergeCell ref="G72:G73"/>
    <mergeCell ref="A47:A48"/>
    <mergeCell ref="A49:A56"/>
    <mergeCell ref="A58:A63"/>
    <mergeCell ref="A43:A44"/>
  </mergeCells>
  <pageMargins left="0.31496062992125984" right="0.19685039370078741" top="0.15748031496062992" bottom="0.15748031496062992" header="0.31496062992125984" footer="0.31496062992125984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2024-10-21T11:58:52Z</dcterms:modified>
</cp:coreProperties>
</file>